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66925"/>
  <mc:AlternateContent xmlns:mc="http://schemas.openxmlformats.org/markup-compatibility/2006">
    <mc:Choice Requires="x15">
      <x15ac:absPath xmlns:x15ac="http://schemas.microsoft.com/office/spreadsheetml/2010/11/ac" url="https://eceuropaeu.sharepoint.com/teams/GRP-GreenBonds/Shared Documents/General/Allocation and Impact Report - 2024/"/>
    </mc:Choice>
  </mc:AlternateContent>
  <xr:revisionPtr revIDLastSave="182" documentId="8_{5858529E-4DF7-47EA-8DA6-384549408615}" xr6:coauthVersionLast="47" xr6:coauthVersionMax="47" xr10:uidLastSave="{4DBB5D71-E838-4717-8646-4A5F7BE7ED8A}"/>
  <bookViews>
    <workbookView xWindow="-57720" yWindow="-120" windowWidth="29040" windowHeight="15840" tabRatio="835" xr2:uid="{00000000-000D-0000-FFFF-FFFF00000000}"/>
  </bookViews>
  <sheets>
    <sheet name="Table 1" sheetId="1" r:id="rId1"/>
    <sheet name="Table 2" sheetId="18" r:id="rId2"/>
    <sheet name="Table 3" sheetId="2" r:id="rId3"/>
    <sheet name="Table 4" sheetId="12" r:id="rId4"/>
    <sheet name="Table 5" sheetId="22" r:id="rId5"/>
    <sheet name="Table 6" sheetId="4" r:id="rId6"/>
    <sheet name="Table 7" sheetId="5" r:id="rId7"/>
    <sheet name="Table 8" sheetId="6" r:id="rId8"/>
    <sheet name="Table 9" sheetId="7" r:id="rId9"/>
    <sheet name="Table 10" sheetId="23" r:id="rId10"/>
    <sheet name="Table 11" sheetId="14" r:id="rId11"/>
    <sheet name="Table 12" sheetId="15" r:id="rId12"/>
    <sheet name="Table 13" sheetId="16" r:id="rId13"/>
    <sheet name="Annex II" sheetId="9" r:id="rId14"/>
    <sheet name="Annex III" sheetId="13" r:id="rId15"/>
    <sheet name="Annex IV" sheetId="11" r:id="rId16"/>
  </sheets>
  <externalReferences>
    <externalReference r:id="rId17"/>
  </externalReferences>
  <definedNames>
    <definedName name="_1762183608" localSheetId="11">'Table 12'!$B$2</definedName>
    <definedName name="_ftn1" localSheetId="1">'Table 2'!$C$17</definedName>
    <definedName name="_ftnref1" localSheetId="1">'Table 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16" l="1"/>
  <c r="D65" i="16" l="1"/>
  <c r="D70" i="16"/>
  <c r="D71" i="16"/>
  <c r="D73" i="16"/>
  <c r="D75" i="16"/>
  <c r="D77" i="16"/>
  <c r="D78" i="16"/>
  <c r="D80" i="16"/>
  <c r="E63" i="16"/>
  <c r="G80" i="16" l="1"/>
  <c r="G78" i="16"/>
  <c r="G77" i="16"/>
  <c r="G73" i="16"/>
  <c r="G71" i="16"/>
  <c r="G70" i="16"/>
  <c r="G65" i="16"/>
  <c r="G56" i="16"/>
  <c r="D56" i="16"/>
  <c r="G55" i="16"/>
  <c r="D55" i="16"/>
  <c r="D53" i="16"/>
  <c r="D52" i="16"/>
  <c r="G42" i="16"/>
  <c r="D42" i="16"/>
  <c r="G41" i="16"/>
  <c r="D41" i="16"/>
  <c r="G29" i="16"/>
  <c r="D29" i="16"/>
  <c r="G28" i="16"/>
  <c r="D28" i="16"/>
  <c r="G27" i="16"/>
  <c r="D27" i="16"/>
  <c r="D26" i="16"/>
  <c r="G25" i="16"/>
  <c r="G24" i="16"/>
  <c r="G22" i="16"/>
  <c r="D22" i="16"/>
  <c r="G21" i="16"/>
  <c r="D21" i="16"/>
  <c r="G19" i="16"/>
  <c r="D19" i="16"/>
  <c r="G7" i="16"/>
  <c r="D7" i="16"/>
  <c r="G84" i="16" l="1"/>
</calcChain>
</file>

<file path=xl/sharedStrings.xml><?xml version="1.0" encoding="utf-8"?>
<sst xmlns="http://schemas.openxmlformats.org/spreadsheetml/2006/main" count="752" uniqueCount="373">
  <si>
    <t>Table 1: NGEU Green Bond pool broken down by expenditure category (in EUR)</t>
  </si>
  <si>
    <t>Expenditure Category</t>
  </si>
  <si>
    <t>NGEU Green Bonds Eligible Amount
(as of 1 August 2024)</t>
  </si>
  <si>
    <t>NGEU Green Bonds Eligible Amount
(as of 1 August 2023)</t>
  </si>
  <si>
    <t>Clean energy &amp; network</t>
  </si>
  <si>
    <t>Clean transport &amp; infrastructure</t>
  </si>
  <si>
    <t>Climate change adaptation</t>
  </si>
  <si>
    <t>Digital technologies supporting the green transition</t>
  </si>
  <si>
    <t>Energy efficiency</t>
  </si>
  <si>
    <t>Nature protection, rehabilitation and biodiversity</t>
  </si>
  <si>
    <t>Other</t>
  </si>
  <si>
    <t>Research and innovation activities supporting the green transition</t>
  </si>
  <si>
    <t>Water supply &amp; waste management</t>
  </si>
  <si>
    <t>Grand Total</t>
  </si>
  <si>
    <t xml:space="preserve">Table 2: NGEU Green Bond pool broken down by expenditure category and source (in EUR) </t>
  </si>
  <si>
    <t>Changes from RePowerEU chapters</t>
  </si>
  <si>
    <t>Changes from broader Recovery and Resilience Plans (RRP) revisions</t>
  </si>
  <si>
    <t>Table 3: NGEU Green Bond pool broken down by Member State (in EUR)</t>
  </si>
  <si>
    <t>Member State</t>
  </si>
  <si>
    <t>Sum of NGEU Green Bonds Eligible Amount
(as of 1 August 2024)</t>
  </si>
  <si>
    <t>Sum of NGEU Green Bonds Eligible Amount
(as of 1 August 2023)</t>
  </si>
  <si>
    <t>Austria</t>
  </si>
  <si>
    <t>Belgium</t>
  </si>
  <si>
    <t>Bulgaria</t>
  </si>
  <si>
    <t>Croatia</t>
  </si>
  <si>
    <t>Cyprus</t>
  </si>
  <si>
    <t>Czechia</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</si>
  <si>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</si>
  <si>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</si>
  <si>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</si>
  <si>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</si>
  <si>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</si>
  <si>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</si>
  <si>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</si>
  <si>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</si>
  <si>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</si>
  <si>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</si>
  <si>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</si>
  <si>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</si>
  <si>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</si>
  <si>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</si>
  <si>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</si>
  <si>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</si>
  <si>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</si>
  <si>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</si>
  <si>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</si>
  <si>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</si>
  <si>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</si>
  <si>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Number of fulfilled milestones</t>
  </si>
  <si>
    <t>Total</t>
  </si>
  <si>
    <t>Clean energy and network</t>
  </si>
  <si>
    <t>Water &amp; waste management</t>
  </si>
  <si>
    <t>Type</t>
  </si>
  <si>
    <t>Issue format</t>
  </si>
  <si>
    <t>Transaction date</t>
  </si>
  <si>
    <t>Maturity</t>
  </si>
  <si>
    <t>Volume issued</t>
  </si>
  <si>
    <t>Yield</t>
  </si>
  <si>
    <t>ISIN</t>
  </si>
  <si>
    <t>(EUR million)</t>
  </si>
  <si>
    <t>Tap</t>
  </si>
  <si>
    <t>Auction</t>
  </si>
  <si>
    <t>EU000A3K4DG1</t>
  </si>
  <si>
    <t>EU000A3K4DW8</t>
  </si>
  <si>
    <t>New Bond</t>
  </si>
  <si>
    <t>Syndication</t>
  </si>
  <si>
    <t>EU00043K4EU0</t>
  </si>
  <si>
    <t>EU00043K4DW8</t>
  </si>
  <si>
    <t>EU00043K4DM9</t>
  </si>
  <si>
    <t>EU000A3K4DM9</t>
  </si>
  <si>
    <t>EU000A3K4C42</t>
  </si>
  <si>
    <t>Table 6: Reported expenditure by Member State (in EUR)</t>
  </si>
  <si>
    <t>Member States</t>
  </si>
  <si>
    <t>Sum of NGEU Green Bond cumulated expenditure
(1 August 2024)</t>
  </si>
  <si>
    <t>Sum of NGEU Green Bond cumulated expenditure
(1 August 2023)</t>
  </si>
  <si>
    <t>Table 7: Reported expenditure by expenditure category (in EUR)</t>
  </si>
  <si>
    <t>Expendtiture Categoy</t>
  </si>
  <si>
    <t>DNSH fully aligned</t>
  </si>
  <si>
    <t xml:space="preserve">DNSH partially aligned </t>
  </si>
  <si>
    <t>DNSH not covering specific EU taxonomy conditions</t>
  </si>
  <si>
    <t>Full SCC alignment</t>
  </si>
  <si>
    <t>4 intervention fields</t>
  </si>
  <si>
    <t>Substantial SCC alignment</t>
  </si>
  <si>
    <t>3 intervention fields</t>
  </si>
  <si>
    <t>9 intervention fields</t>
  </si>
  <si>
    <t>Partial SCC alignment</t>
  </si>
  <si>
    <t>0 intervention fields</t>
  </si>
  <si>
    <t>7 intervention fields</t>
  </si>
  <si>
    <t>Not SCC aligned</t>
  </si>
  <si>
    <t>5 intervention fields</t>
  </si>
  <si>
    <t>Not covered</t>
  </si>
  <si>
    <t>Table 10: Examples of output indicators and impact indicators</t>
  </si>
  <si>
    <t>Intervention field</t>
  </si>
  <si>
    <t>Output indicator</t>
  </si>
  <si>
    <t>Outcome unit</t>
  </si>
  <si>
    <t>Impact indicator</t>
  </si>
  <si>
    <t>Impact unit</t>
  </si>
  <si>
    <t xml:space="preserve">025bis - Energy efficiency renovation of existing housing stock, demonstration projects and supporting measures compliant with energy efficiency criteria </t>
  </si>
  <si>
    <t>Square meter or amount of dwellings renovated</t>
  </si>
  <si>
    <r>
      <t>m</t>
    </r>
    <r>
      <rPr>
        <vertAlign val="superscript"/>
        <sz val="11"/>
        <color rgb="FF000000"/>
        <rFont val="EC Square Sans Pro"/>
        <family val="2"/>
      </rPr>
      <t>2</t>
    </r>
  </si>
  <si>
    <t>GHG emissions avoided</t>
  </si>
  <si>
    <t>XYZ ton of CO2e/year emissions avoided</t>
  </si>
  <si>
    <t>064 - Newly built or upgraded railways - TEN-T core network</t>
  </si>
  <si>
    <t>KMs of rail track built or upgraded</t>
  </si>
  <si>
    <t>km</t>
  </si>
  <si>
    <t>030bis - Renewable energy: biomass with high GHG savings</t>
  </si>
  <si>
    <t>Additional operation capacity installed for renewable energy</t>
  </si>
  <si>
    <t>MW</t>
  </si>
  <si>
    <t>029 - Renewable energy: solar</t>
  </si>
  <si>
    <t>Additional operation capacity installed for solar energy</t>
  </si>
  <si>
    <t>075 - Cycling infrastructure</t>
  </si>
  <si>
    <t>Amount of cycling infrastructure installed</t>
  </si>
  <si>
    <t>Table 11: Estimated impacts per expenditure category</t>
  </si>
  <si>
    <t>GHG Emissions avoided</t>
  </si>
  <si>
    <t>(in tCO2e/year) -</t>
  </si>
  <si>
    <t>Total expected by 2026</t>
  </si>
  <si>
    <r>
      <t>Grand Total</t>
    </r>
    <r>
      <rPr>
        <sz val="11"/>
        <color rgb="FFD13438"/>
        <rFont val="EC Square Sans Pro"/>
        <family val="2"/>
      </rPr>
      <t> </t>
    </r>
  </si>
  <si>
    <t>Table 12: Realised impacts per expenditure category</t>
  </si>
  <si>
    <t>GHG Emissions avoided (in tCO2e/year) - realised impact</t>
  </si>
  <si>
    <t xml:space="preserve">Table 13: Climate impact per Intervention Field (expected and realised) </t>
  </si>
  <si>
    <t>OUTPUT</t>
  </si>
  <si>
    <t>IMPACT</t>
  </si>
  <si>
    <t>(in tCO2e/year)</t>
  </si>
  <si>
    <t>Indicator</t>
  </si>
  <si>
    <t>Current result</t>
  </si>
  <si>
    <t>Total 2026</t>
  </si>
  <si>
    <t>Unit</t>
  </si>
  <si>
    <r>
      <t xml:space="preserve">022 </t>
    </r>
    <r>
      <rPr>
        <sz val="10"/>
        <color theme="1"/>
        <rFont val="EC Square Sans Pro"/>
        <family val="2"/>
      </rPr>
      <t>- Research and innovation processes, technology transfer and cooperation between enterprises focusing on the low carbon economy, resilience and adaptation to climate change</t>
    </r>
  </si>
  <si>
    <t>Electrolyser capacity - Hydrogen production</t>
  </si>
  <si>
    <t>Number of zero emission vehicles</t>
  </si>
  <si>
    <t>Number</t>
  </si>
  <si>
    <t>Square Meters renovated (non-residential)</t>
  </si>
  <si>
    <t>m2</t>
  </si>
  <si>
    <t>CO2 savings</t>
  </si>
  <si>
    <r>
      <t>024</t>
    </r>
    <r>
      <rPr>
        <sz val="10"/>
        <color theme="1"/>
        <rFont val="EC Square Sans Pro"/>
        <family val="2"/>
      </rPr>
      <t xml:space="preserve"> - Energy efficiency and demonstration projects in SMEs</t>
    </r>
  </si>
  <si>
    <t>Inhabitants equipped with smart water meter</t>
  </si>
  <si>
    <r>
      <t>024ter</t>
    </r>
    <r>
      <rPr>
        <sz val="10"/>
        <color theme="1"/>
        <rFont val="EC Square Sans Pro"/>
        <family val="2"/>
      </rPr>
      <t xml:space="preserve"> - Energy efficiency and demonstration projects in large enterprises</t>
    </r>
  </si>
  <si>
    <t>Electric vehicles</t>
  </si>
  <si>
    <t xml:space="preserve">Installed Capacity of Solar Panels </t>
  </si>
  <si>
    <t>MWp</t>
  </si>
  <si>
    <t xml:space="preserve">Energy savings in industry </t>
  </si>
  <si>
    <t>PJ</t>
  </si>
  <si>
    <r>
      <t xml:space="preserve">025bis </t>
    </r>
    <r>
      <rPr>
        <sz val="10"/>
        <color theme="1"/>
        <rFont val="EC Square Sans Pro"/>
        <family val="2"/>
      </rPr>
      <t>- Energy efficiency renovation of existing housing stock, demonstration projects and supporting measures compliant with energy efficiency criteria</t>
    </r>
  </si>
  <si>
    <t>Square Meters renovated (residential and non-residential)</t>
  </si>
  <si>
    <r>
      <t>025ter</t>
    </r>
    <r>
      <rPr>
        <sz val="10"/>
        <color theme="1"/>
        <rFont val="EC Square Sans Pro"/>
        <family val="2"/>
      </rPr>
      <t xml:space="preserve"> - Construction of new energy efficient buildings</t>
    </r>
  </si>
  <si>
    <t>Square Meters constructed (residential and non-residential)</t>
  </si>
  <si>
    <r>
      <t>026</t>
    </r>
    <r>
      <rPr>
        <sz val="10"/>
        <color theme="1"/>
        <rFont val="EC Square Sans Pro"/>
        <family val="2"/>
      </rPr>
      <t xml:space="preserve"> - Energy efficiency renovation or energy efficiency measures regarding public infrastructure, demonstration projects and supporting measures</t>
    </r>
  </si>
  <si>
    <t>Square Meters constructed (non-residential)</t>
  </si>
  <si>
    <r>
      <t>026bis</t>
    </r>
    <r>
      <rPr>
        <sz val="10"/>
        <color theme="1"/>
        <rFont val="EC Square Sans Pro"/>
        <family val="2"/>
      </rPr>
      <t xml:space="preserve"> - Energy efficiency renovation or energy efficiency measures regarding public infrastructure, demonstration projects and supporting measures compliant with energy efficiency criteria </t>
    </r>
  </si>
  <si>
    <t>Additional MWh saved per year</t>
  </si>
  <si>
    <t>MWh</t>
  </si>
  <si>
    <r>
      <t xml:space="preserve">028 </t>
    </r>
    <r>
      <rPr>
        <sz val="10"/>
        <color theme="1"/>
        <rFont val="EC Square Sans Pro"/>
        <family val="2"/>
      </rPr>
      <t>- Renewable energy: wind</t>
    </r>
  </si>
  <si>
    <t xml:space="preserve">Installed Capacity of Wind Farms </t>
  </si>
  <si>
    <r>
      <t>029</t>
    </r>
    <r>
      <rPr>
        <sz val="10"/>
        <color theme="1"/>
        <rFont val="EC Square Sans Pro"/>
        <family val="2"/>
      </rPr>
      <t xml:space="preserve"> - Renewable energy: solar</t>
    </r>
  </si>
  <si>
    <r>
      <t>030bis</t>
    </r>
    <r>
      <rPr>
        <sz val="10"/>
        <color theme="1"/>
        <rFont val="EC Square Sans Pro"/>
        <family val="2"/>
      </rPr>
      <t xml:space="preserve"> - Renewable energy: biomass with high GHG savings</t>
    </r>
  </si>
  <si>
    <t>Production of bioethanol equivalent</t>
  </si>
  <si>
    <t>tons</t>
  </si>
  <si>
    <t>Production capacity of hydrogen</t>
  </si>
  <si>
    <t>m3</t>
  </si>
  <si>
    <r>
      <t>032</t>
    </r>
    <r>
      <rPr>
        <sz val="10"/>
        <color theme="1"/>
        <rFont val="EC Square Sans Pro"/>
        <family val="2"/>
      </rPr>
      <t xml:space="preserve"> - Other renewable energy (including geothermal energy)</t>
    </r>
  </si>
  <si>
    <t>Number of smart electricity meters</t>
  </si>
  <si>
    <t>NWp</t>
  </si>
  <si>
    <t>Installed Capacity of renewable energy</t>
  </si>
  <si>
    <t>Installed Capacity of Hydropower plants</t>
  </si>
  <si>
    <t>Installed Capacity of geothermal electricity plants</t>
  </si>
  <si>
    <t>Installed Capacity of geothermal heat plants</t>
  </si>
  <si>
    <t xml:space="preserve">Reduction of electricity consumption </t>
  </si>
  <si>
    <t xml:space="preserve">Avoided energy consumption through building renovation </t>
  </si>
  <si>
    <t>TJ/yr</t>
  </si>
  <si>
    <r>
      <t xml:space="preserve">033 </t>
    </r>
    <r>
      <rPr>
        <sz val="10"/>
        <color theme="1"/>
        <rFont val="EC Square Sans Pro"/>
        <family val="2"/>
      </rPr>
      <t>- Smart Energy Systems (including smart grids and ICT systems) and related storage.</t>
    </r>
  </si>
  <si>
    <t>Zero-emission buses</t>
  </si>
  <si>
    <t>Zero-emission bus charging points</t>
  </si>
  <si>
    <r>
      <t xml:space="preserve">034bis0 </t>
    </r>
    <r>
      <rPr>
        <sz val="10"/>
        <color theme="1"/>
        <rFont val="EC Square Sans Pro"/>
        <family val="2"/>
      </rPr>
      <t>- High efficiency co-generation, efficient district heating and cooling with low lifecycle emissions</t>
    </r>
  </si>
  <si>
    <t>Energy savings resulting from the modernisation of heat distribution</t>
  </si>
  <si>
    <t>MWh/Yr</t>
  </si>
  <si>
    <r>
      <t xml:space="preserve">039bis </t>
    </r>
    <r>
      <rPr>
        <sz val="10"/>
        <color theme="1"/>
        <rFont val="EC Square Sans Pro"/>
        <family val="2"/>
      </rPr>
      <t>- Provision of water for human consumption (extraction,
treatment, storage and distribution infrastructure,
efficiency measures, drinking water supply) compliant with
efficiency criteria</t>
    </r>
  </si>
  <si>
    <t>Length of drinking water network projects</t>
  </si>
  <si>
    <r>
      <t xml:space="preserve">041bis </t>
    </r>
    <r>
      <rPr>
        <sz val="10"/>
        <color theme="1"/>
        <rFont val="EC Square Sans Pro"/>
        <family val="2"/>
      </rPr>
      <t>- Waste water collection and treatment compliant with
energy efficiency criteria</t>
    </r>
  </si>
  <si>
    <t>Urban waste water treatment plants</t>
  </si>
  <si>
    <r>
      <t>042</t>
    </r>
    <r>
      <rPr>
        <sz val="10"/>
        <color theme="1"/>
        <rFont val="EC Square Sans Pro"/>
        <family val="2"/>
      </rPr>
      <t xml:space="preserve"> - Household waste management: prevention, minimisation, sorting, reuse, recycling measures</t>
    </r>
  </si>
  <si>
    <t>Number of sorting facilities - Plastic waste</t>
  </si>
  <si>
    <t>Number of sorting facilities - Municipal waste</t>
  </si>
  <si>
    <r>
      <t xml:space="preserve">050 </t>
    </r>
    <r>
      <rPr>
        <sz val="10"/>
        <color theme="1"/>
        <rFont val="EC Square Sans Pro"/>
        <family val="2"/>
      </rPr>
      <t>- Nature and biodiversity protection, natural heritage and
resources, green and blue infrastructure</t>
    </r>
  </si>
  <si>
    <t>Electric recharging points for electric vessels at the sea and quay</t>
  </si>
  <si>
    <r>
      <t xml:space="preserve">064 </t>
    </r>
    <r>
      <rPr>
        <sz val="10"/>
        <color theme="1"/>
        <rFont val="EC Square Sans Pro"/>
        <family val="2"/>
      </rPr>
      <t>- Newly built or upgraded railways - TEN-T core network</t>
    </r>
  </si>
  <si>
    <t>Length of railway</t>
  </si>
  <si>
    <r>
      <t>065</t>
    </r>
    <r>
      <rPr>
        <sz val="10"/>
        <color theme="1"/>
        <rFont val="EC Square Sans Pro"/>
        <family val="2"/>
      </rPr>
      <t xml:space="preserve"> - Newly built or upgraded railways - TEN-T comprehensive network</t>
    </r>
  </si>
  <si>
    <r>
      <t>066bis</t>
    </r>
    <r>
      <rPr>
        <sz val="10"/>
        <color theme="1"/>
        <rFont val="EC Square Sans Pro"/>
        <family val="2"/>
      </rPr>
      <t xml:space="preserve"> - Other newly or upgraded built railways – electric/zero
emission</t>
    </r>
  </si>
  <si>
    <r>
      <t xml:space="preserve">067 </t>
    </r>
    <r>
      <rPr>
        <sz val="10"/>
        <color theme="1"/>
        <rFont val="EC Square Sans Pro"/>
        <family val="2"/>
      </rPr>
      <t>- Reconstructed or modernised railways - TEN-T core
network</t>
    </r>
  </si>
  <si>
    <r>
      <t>068</t>
    </r>
    <r>
      <rPr>
        <sz val="10"/>
        <color theme="1"/>
        <rFont val="EC Square Sans Pro"/>
        <family val="2"/>
      </rPr>
      <t xml:space="preserve"> - Reconstructed or modernised railways - TEN-T comprehensive network</t>
    </r>
  </si>
  <si>
    <r>
      <t>069bis</t>
    </r>
    <r>
      <rPr>
        <sz val="10"/>
        <color theme="1"/>
        <rFont val="EC Square Sans Pro"/>
        <family val="2"/>
      </rPr>
      <t xml:space="preserve"> - Other reconstructed or modernised railways –
electric/zero emission</t>
    </r>
  </si>
  <si>
    <r>
      <t>070</t>
    </r>
    <r>
      <rPr>
        <sz val="10"/>
        <color theme="1"/>
        <rFont val="EC Square Sans Pro"/>
        <family val="2"/>
      </rPr>
      <t xml:space="preserve"> - Digitalisation of transport: rail</t>
    </r>
  </si>
  <si>
    <t>Bicycle parking spaces constructed</t>
  </si>
  <si>
    <r>
      <t xml:space="preserve">071 </t>
    </r>
    <r>
      <rPr>
        <sz val="10"/>
        <color theme="1"/>
        <rFont val="EC Square Sans Pro"/>
        <family val="2"/>
      </rPr>
      <t>- European Rail Traffic Management System (ERTMS)</t>
    </r>
  </si>
  <si>
    <t>Number of trains/locomotives</t>
  </si>
  <si>
    <r>
      <t xml:space="preserve">072bis </t>
    </r>
    <r>
      <rPr>
        <sz val="10"/>
        <color theme="1"/>
        <rFont val="EC Square Sans Pro"/>
        <family val="2"/>
      </rPr>
      <t>- Mobile zero emission/electric powered rail assets</t>
    </r>
  </si>
  <si>
    <r>
      <t>073</t>
    </r>
    <r>
      <rPr>
        <sz val="10"/>
        <color theme="1"/>
        <rFont val="EC Square Sans Pro"/>
        <family val="2"/>
      </rPr>
      <t xml:space="preserve"> - Clean urban transport infrastructure</t>
    </r>
  </si>
  <si>
    <t>Length of constructed tram or metroway</t>
  </si>
  <si>
    <t>Zero-emission vehicles</t>
  </si>
  <si>
    <t>Zero-emission car charging points (public and private)</t>
  </si>
  <si>
    <r>
      <t>074</t>
    </r>
    <r>
      <rPr>
        <sz val="10"/>
        <color theme="1"/>
        <rFont val="EC Square Sans Pro"/>
        <family val="2"/>
      </rPr>
      <t xml:space="preserve"> - Clean urban transport rolling stock</t>
    </r>
  </si>
  <si>
    <t>Electric vessels</t>
  </si>
  <si>
    <r>
      <t xml:space="preserve">075 </t>
    </r>
    <r>
      <rPr>
        <sz val="10"/>
        <color theme="1"/>
        <rFont val="EC Square Sans Pro"/>
        <family val="2"/>
      </rPr>
      <t>- Cycling infrastructure</t>
    </r>
  </si>
  <si>
    <t>Cycle path constructed</t>
  </si>
  <si>
    <r>
      <t xml:space="preserve">077 </t>
    </r>
    <r>
      <rPr>
        <sz val="10"/>
        <color theme="1"/>
        <rFont val="EC Square Sans Pro"/>
        <family val="2"/>
      </rPr>
      <t>- Alternative fuels infrastructure</t>
    </r>
  </si>
  <si>
    <t>Biogas refuelling stations (compressed)</t>
  </si>
  <si>
    <t>CO2 savings through hydrogen refueling stations</t>
  </si>
  <si>
    <r>
      <t xml:space="preserve">ADHOC </t>
    </r>
    <r>
      <rPr>
        <sz val="10"/>
        <color theme="1"/>
        <rFont val="EC Square Sans Pro"/>
        <family val="2"/>
      </rPr>
      <t>- Ad hoc intervention field [zero-emission vehicles]</t>
    </r>
  </si>
  <si>
    <t>TOTAL</t>
  </si>
  <si>
    <t>Table 1: NGEU Green Bonds Eligible Amount (as of 1 August 2024)</t>
  </si>
  <si>
    <t>Max of NGEU green bond Eligibility Coefficient</t>
  </si>
  <si>
    <t>Number of NGEU green bonds Eligible Measures</t>
  </si>
  <si>
    <t>Sum of NGEU green bonds Eligible Amount, in EUR</t>
  </si>
  <si>
    <t>SDG 7, SDG 13</t>
  </si>
  <si>
    <t>Climate change mitigation</t>
  </si>
  <si>
    <t>028 - Renewable energy: wind</t>
  </si>
  <si>
    <t>032 - Other renewable energy (including geothermal energy)</t>
  </si>
  <si>
    <t>033 - Smart Energy Systems (including smart grids and ICT systems) and related storage.</t>
  </si>
  <si>
    <t>034bis0 - High efficiency co-generation, efficient district heating and cooling with low lifecycle emissions</t>
  </si>
  <si>
    <t>Clean transport and infrastructure</t>
  </si>
  <si>
    <t>SDG 9, SDG 11</t>
  </si>
  <si>
    <t>063bis - Digitalisation of transport when dedicated in part to GHG emissions reduction: road</t>
  </si>
  <si>
    <t>065 - Newly built or upgraded railways - TEN-T comprehensive network</t>
  </si>
  <si>
    <t>066 - Other newly or upgraded built railways</t>
  </si>
  <si>
    <t>066bis - Other newly or upgraded built railways – electric/zero emission</t>
  </si>
  <si>
    <t>067 - Reconstructed or modernised railways - TEN-T core network</t>
  </si>
  <si>
    <t>068 - Reconstructed or modernised railways - TEN-T comprehensive network</t>
  </si>
  <si>
    <t>069 - Other reconstructed or modernised railways</t>
  </si>
  <si>
    <t>069bis - Other reconstructed or modernised railways – electric/zero emission</t>
  </si>
  <si>
    <t>070 - Digitalisation of transport: rail</t>
  </si>
  <si>
    <t>071 - European Rail Traffic Management System (ERTMS)</t>
  </si>
  <si>
    <t>072bis - Mobile zero emission/electric powered rail assets</t>
  </si>
  <si>
    <t>073 - Clean urban transport infrastructure</t>
  </si>
  <si>
    <t>074 - Clean urban transport rolling stock</t>
  </si>
  <si>
    <t>076bis - Digitalisation of transport when dedicated in part to GHG emissions reduction: urban transport</t>
  </si>
  <si>
    <t>077 - Alternative fuels infrastructure</t>
  </si>
  <si>
    <t>078 - Multimodal transport (TEN-T)</t>
  </si>
  <si>
    <t>079 - Multimodal transport (not urban)</t>
  </si>
  <si>
    <t>082bis - Inland waterways and ports (TEN-T) excluding facilities dedicated to transport of fossil fuels</t>
  </si>
  <si>
    <t>084bis - Digitising transport when dedicated in part to GHG emissions reduction: other transport modes</t>
  </si>
  <si>
    <t>ADHOC - Ad hoc intervention field</t>
  </si>
  <si>
    <t>080bis - Seaports (TEN-T) excluding facilities dedicated to transport of fossil fuels</t>
  </si>
  <si>
    <t>SDG 13</t>
  </si>
  <si>
    <t>035 - Adaptation to climate change measures and prevention and management of climate related risks: floods (including awareness raising, civil protection and disaster management systems, infrastructures and ecosystem-based approaches)</t>
  </si>
  <si>
    <t>036 - Adaptation to climate change measures and prevention and management of climate related risks: fires (including awareness raising, civil protection and disaster management systems, infrastructures and ecosystem-based approaches)</t>
  </si>
  <si>
    <t>037 - Adaptation to climate change measures and prevention and management of climate related risks: others, e.g., storms and drought (including awareness raising, civil protection and disaster management systems, infrastructures and ecosystem-based approaches)</t>
  </si>
  <si>
    <t>SDG 8, SDG 9</t>
  </si>
  <si>
    <t>010ter - Digitising SMEs or large enterprises (including e-Commerce, e-Business and networked business processes, digital innovation hubs, living labs, web entrepreneurs and ICT start-ups, B2B) compliant with GHG emission reduction or energy efficiency criteria</t>
  </si>
  <si>
    <t>011bis - Government ICT solutions, e-services, applications compliant with GHG emission reduction or energy efficiency criteria</t>
  </si>
  <si>
    <r>
      <t>055bis - ICT: Other types of ICT infrastructure (including large-scale computer resources/equipment,</t>
    </r>
    <r>
      <rPr>
        <sz val="9"/>
        <color rgb="FF000000"/>
        <rFont val="Calibri"/>
        <family val="2"/>
      </rPr>
      <t> </t>
    </r>
    <r>
      <rPr>
        <sz val="9"/>
        <color rgb="FF000000"/>
        <rFont val="EC Square Sans Pro"/>
        <family val="2"/>
      </rPr>
      <t>data centres, sensors, and other wireless equipment) compliant with the carbon emission reduction and energy efficiency criteria.</t>
    </r>
  </si>
  <si>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</si>
  <si>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</si>
  <si>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t>
  </si>
  <si>
    <t>025 - Energy efficiency renovation of existing housing stock, demonstration projects and supporting measures</t>
  </si>
  <si>
    <t>025bis - Energy efficiency renovation of existing housing stock, demonstration projects and supporting measures compliant with energy efficiency criteria</t>
  </si>
  <si>
    <t>025ter - Construction of new energy efficient buildings</t>
  </si>
  <si>
    <t>026 - Energy efficiency renovation or energy efficiency measures regarding public infrastructure, demonstration projects and supporting measures</t>
  </si>
  <si>
    <t>026bis - Energy efficiency renovation or energy efficiency measures regarding public infrastructure, demonstration projects and supporting measures compliant with energy efficiency criteria [6]</t>
  </si>
  <si>
    <t>Nature protection, rehabilitation, and biodiversity</t>
  </si>
  <si>
    <t>SDG 6, SDG 14, SDG 15</t>
  </si>
  <si>
    <t>The protection and restoration of biodiversity and ecosystems</t>
  </si>
  <si>
    <t>049 - Protection, restoration, and sustainable use of Natura 2000 sites.</t>
  </si>
  <si>
    <t>050 - Nature and biodiversity protection, natural heritage and resources, green and blue infrastructure</t>
  </si>
  <si>
    <t>N/A</t>
  </si>
  <si>
    <t>01 - Contributing to green skills and jobs and the green economy</t>
  </si>
  <si>
    <t>027 - Support to enterprises that provide services contributing to the low carbon economy and to resilience to climate change including awareness-raising measures</t>
  </si>
  <si>
    <t>047 - Support to environmentally friendly production processes and resource efficiency in SMEs</t>
  </si>
  <si>
    <t>048 - Air quality and noise reduction measures</t>
  </si>
  <si>
    <t>SDG 8, SDG 11, SDG 12</t>
  </si>
  <si>
    <t>All objectives</t>
  </si>
  <si>
    <t>022 - Research and innovation processes, technology transfer and cooperation between enterprises focusing on the low carbon economy, resilience, and adaptation to climate change</t>
  </si>
  <si>
    <t>023 - Research and innovation processes, technology transfer and cooperation between enterprises focusing on circular economy</t>
  </si>
  <si>
    <t>SDG 6, SDG 11, SDG 12</t>
  </si>
  <si>
    <t>Sustainable use and protection of water and marine resources, Transition to a circular economy, waste prevention and recycling</t>
  </si>
  <si>
    <t>039bis - Provision of water for human consumption (extraction, treatment, storage and distribution infrastructure, efficiency measures, drinking water supply) compliant with efficiency criteria</t>
  </si>
  <si>
    <t>040 - Water management and water resource conservation (including river basin management, specific climate change adaptation measures, reuse, leakage reduction)</t>
  </si>
  <si>
    <t>041bis - Waste water collection and treatment compliant with energy efficiency criteria</t>
  </si>
  <si>
    <t>042 - Household waste management: prevention, minimisation, sorting, reuse, recycling measures</t>
  </si>
  <si>
    <t>044 - Commercial, industrial waste management: prevention, minimisation, sorting, reuse, recycling measures</t>
  </si>
  <si>
    <t>045bis - Use of recycled materials as raw materials compliant with the efficiency criteria</t>
  </si>
  <si>
    <t>046bis - Rehabilitation of industrial sites and contaminated land compliant with efficiency criteria</t>
  </si>
  <si>
    <t>Table 1: Co-financing by Member State</t>
  </si>
  <si>
    <t>Table 2: Co-financed by conventional EU bonds</t>
  </si>
  <si>
    <t>055bis - ICT: Other types of ICT infrastructure (including large-scale computer resources/equipment, data centres, sensors and other wireless equipment) compliant with the carbon emission reduction and energy efficiency criteria.</t>
  </si>
  <si>
    <t>022 - Research and innovation processes, technology transfer and cooperation between enterprises focusing on the low carbon economy, resilience and adaptation to climate change</t>
  </si>
  <si>
    <t>047 - Support to environmentally-friendly production processes and resource efficiency in SMEs</t>
  </si>
  <si>
    <t>037 - Adaptation to climate change measures and prevention and management of climate related risks: others, e.g. storms and drought (including awareness raising, civil protection and disaster management systems, infrastructures and ecosystem based approaches)</t>
  </si>
  <si>
    <t>055bis - ICT: Other types of ICT infrastructure (including large-scale computer resources/equipment, data centres, sensors and other wireless equipment) compliant with the carbon emission reduction and energy efficiency criteria</t>
  </si>
  <si>
    <t>077 - Alternative fuels infrastructure[19]</t>
  </si>
  <si>
    <t>011bis - Government ICT solutions, e-services, applications compliant with GHG emission reduction or energy efficiency criteria (see footnote 2)</t>
  </si>
  <si>
    <t>AT</t>
  </si>
  <si>
    <t>HR</t>
  </si>
  <si>
    <t>CY</t>
  </si>
  <si>
    <t>CZ</t>
  </si>
  <si>
    <t>DK</t>
  </si>
  <si>
    <t>EE</t>
  </si>
  <si>
    <t>FI</t>
  </si>
  <si>
    <t>FR</t>
  </si>
  <si>
    <t>DE</t>
  </si>
  <si>
    <t>EL</t>
  </si>
  <si>
    <t>IE</t>
  </si>
  <si>
    <t>IT</t>
  </si>
  <si>
    <t>LT</t>
  </si>
  <si>
    <t>LU</t>
  </si>
  <si>
    <t>MT</t>
  </si>
  <si>
    <t>PT</t>
  </si>
  <si>
    <t>SK</t>
  </si>
  <si>
    <t>SI</t>
  </si>
  <si>
    <t>ES</t>
  </si>
  <si>
    <t>030bis - Renewable energy: biomass with high GHG savings[8]</t>
  </si>
  <si>
    <t>034bis0 - High efficiency co-generation, efficient district heating and cooling with low lifecycle emissions[9]</t>
  </si>
  <si>
    <t>066bis - Other newly or upgraded built railways – electric/zero emission[15]</t>
  </si>
  <si>
    <t>069bis - Other reconstructed or modernised railways – electric/zero emission (see footnote 15)</t>
  </si>
  <si>
    <t>072bis - Mobile zero emission/electric powered [16] rail assets</t>
  </si>
  <si>
    <t>073 - Clean urban transport infrastructure[17]</t>
  </si>
  <si>
    <t>074 - Clean urban transport rolling stock[18]</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</si>
  <si>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</si>
  <si>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</si>
  <si>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010ter - Digitising SMEs or large enterprises (including e-Commerce, e-Business and networked business processes, digital innovation hubs, living labs, web entrepreneurs and ICT start-ups, B2B) compliant with GHG emission reduction or energy efficiency criteria[2]</t>
  </si>
  <si>
    <t>055bis - ICT: Other types of ICT infrastructure (including large-scale computer resources/equipment, data centres, sensors and other wireless equipment) compliant with the carbon emission reduction and energy efficiency criteria (footnote 2).</t>
  </si>
  <si>
    <t>024ter - Energy efficiency and demonstration projects in SMEs or large enterprises and supporting measures compliant with energy efficiency criteria[3]</t>
  </si>
  <si>
    <t>025bis - Energy efficiency renovation of existing housing stock, demonstration projects and supporting measures compliant with energy efficiency criteria[4]</t>
  </si>
  <si>
    <t>025ter - Construction of new energy efficient buildings[5]</t>
  </si>
  <si>
    <t>049 - Protection, restoration and sustainable use of Natura 2000 sites.</t>
  </si>
  <si>
    <t>039bis - Provision of water for human consumption (extraction, treatment, storage and distribution infrastructure, efficiency measures, drinking water supply) compliant with efficiency criteria[10]</t>
  </si>
  <si>
    <t>041bis - Waste water collection and treatment compliant with energy efficiency criteria[11]</t>
  </si>
  <si>
    <t>045bis - Use of recycled materials as raw materials compliant with the efficiency criteria[12]</t>
  </si>
  <si>
    <t>046bis - Rehabilitation of industrial sites and contaminated land compliant with efficiency criteria[13]</t>
  </si>
  <si>
    <t>1 intervention field</t>
  </si>
  <si>
    <t>16 intervention fields</t>
  </si>
  <si>
    <t>8 intervention fields</t>
  </si>
  <si>
    <t>10 intervention fields</t>
  </si>
  <si>
    <t>15 intervention fields</t>
  </si>
  <si>
    <t>2 intervention fields</t>
  </si>
  <si>
    <t>[16]</t>
  </si>
  <si>
    <t>[16]: The revision of the RRPs included reorientation of national priorities which in some cases resulted to a reduction of the expected climate contributions for certain expenditure categories for certain Member States.</t>
  </si>
  <si>
    <t xml:space="preserve">      Austria</t>
  </si>
  <si>
    <t xml:space="preserve">      Belgium</t>
  </si>
  <si>
    <t xml:space="preserve">      Bulgaria</t>
  </si>
  <si>
    <t xml:space="preserve">      Croatia</t>
  </si>
  <si>
    <t xml:space="preserve">      Cyprus</t>
  </si>
  <si>
    <t xml:space="preserve">      Czechia</t>
  </si>
  <si>
    <t xml:space="preserve">      Denmark</t>
  </si>
  <si>
    <t xml:space="preserve">      Estonia</t>
  </si>
  <si>
    <t xml:space="preserve">      Finland</t>
  </si>
  <si>
    <t xml:space="preserve">      France</t>
  </si>
  <si>
    <t xml:space="preserve">      Germany</t>
  </si>
  <si>
    <t xml:space="preserve">      Greece</t>
  </si>
  <si>
    <t xml:space="preserve">      Hungary</t>
  </si>
  <si>
    <t xml:space="preserve">      Ireland</t>
  </si>
  <si>
    <t xml:space="preserve">      Italy</t>
  </si>
  <si>
    <t xml:space="preserve">      Latvia</t>
  </si>
  <si>
    <t xml:space="preserve">      Lithuania</t>
  </si>
  <si>
    <t xml:space="preserve">      Luxembourg</t>
  </si>
  <si>
    <t xml:space="preserve">      Malta</t>
  </si>
  <si>
    <t xml:space="preserve">      Netherlands</t>
  </si>
  <si>
    <t xml:space="preserve">      Poland</t>
  </si>
  <si>
    <t xml:space="preserve">      Portugal</t>
  </si>
  <si>
    <t xml:space="preserve">      Romania</t>
  </si>
  <si>
    <t xml:space="preserve">      Slovakia</t>
  </si>
  <si>
    <t xml:space="preserve">      Slovenia</t>
  </si>
  <si>
    <t xml:space="preserve">      Spain</t>
  </si>
  <si>
    <t xml:space="preserve">      Sweden</t>
  </si>
  <si>
    <t>[32] To avoid double counting of intervention field ‘ADHOC’ pool (EUR 3,914.1 million), which is split under Taxonomy alignment assessment between measures in Hydrogen (EUR 231.3 million) and Zero emission vehicles (EUR 3,682.8 million), we count it (only number of IFs, not EUR amounts) under Fully SSC &amp; Fully DNSH aligned due to its majority share under Zero emission vehicles.</t>
  </si>
  <si>
    <t>[33] To avoid double counting of intervention field ‘ADHOC’ pool (EUR 3,914.1 million), which is split under Taxonomy alignment assessment between measures in Hydrogen (EUR 231.3 million) and Zero emission vehicles (EUR 3,682.8 million), we count it (only number of IFs, not EUR amounts) under Fully SSC &amp; Fully DNSH aligned due to its majority share under Zero emission vehicles.</t>
  </si>
  <si>
    <t>Table 4: Fulfilled milestones and targets by Member State (as of 1 August 2024)</t>
  </si>
  <si>
    <t>Table 9: EU Taxonomy-alignment of the allocated proceeds
(table in EUR million and chart in %, as of 1 August 2024) [33]</t>
  </si>
  <si>
    <t>Table 8: EU Taxonomy-alignment of pool of NGEU Green Bond eligible measure
(table in EUR million and chart in %, as of 1 August 2024) [32]</t>
  </si>
  <si>
    <t>INTERVENTION FIELD</t>
  </si>
  <si>
    <r>
      <t xml:space="preserve">Sum of Co-financed by Member State 
</t>
    </r>
    <r>
      <rPr>
        <i/>
        <sz val="11"/>
        <color rgb="FFFFFFFF"/>
        <rFont val="EC Square Sans Pro"/>
        <family val="2"/>
      </rPr>
      <t>(in EUR)</t>
    </r>
  </si>
  <si>
    <r>
      <t xml:space="preserve">Sum of co-financed by non-green NGEU bonds 
</t>
    </r>
    <r>
      <rPr>
        <i/>
        <sz val="11"/>
        <color rgb="FFFFFFFF"/>
        <rFont val="EC Square Sans Pro"/>
        <family val="2"/>
      </rPr>
      <t>(in EUR)</t>
    </r>
  </si>
  <si>
    <t>Table 5: Summary of NGEU Green Bond issuances (as of 1 August 2024)</t>
  </si>
  <si>
    <t>Table 1: NGEU Green Bond eligible reported expenditure (in EUR million, as 1 of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</si>
</sst>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F400]h:mm:ss\ AM/PM"/>
    <numFmt numFmtId="167" formatCode="0.000%"/>
    <numFmt numFmtId="168" formatCode="#,##0.000000000000000"/>
    <numFmt numFmtId="169" formatCode="#,##0,"/>
  </numFmts>
  <fonts count="31" x14ac:knownFonts="1">
    <font>
      <sz val="11"/>
      <color theme="1"/>
      <name val="Calibri"/>
      <family val="2"/>
      <scheme val="minor"/>
    </font>
    <font>
      <sz val="11"/>
      <color theme="1"/>
      <name val="EC Square Sans Pro"/>
      <family val="2"/>
    </font>
    <font>
      <b/>
      <sz val="11"/>
      <color rgb="FFFFFFFF"/>
      <name val="EC Square Sans Pro"/>
      <family val="2"/>
    </font>
    <font>
      <sz val="11"/>
      <color rgb="FF000000"/>
      <name val="EC Square Sans Pro"/>
      <family val="2"/>
    </font>
    <font>
      <b/>
      <sz val="11"/>
      <color rgb="FF70B044"/>
      <name val="EC Square Sans Pro"/>
      <family val="2"/>
    </font>
    <font>
      <sz val="11"/>
      <color rgb="FFFFFFFF"/>
      <name val="EC Square Sans Pro"/>
      <family val="2"/>
    </font>
    <font>
      <b/>
      <sz val="12"/>
      <color rgb="FFFFFFFF"/>
      <name val="EC Square Sans Pro"/>
      <family val="2"/>
    </font>
    <font>
      <b/>
      <sz val="11"/>
      <color rgb="FF404040"/>
      <name val="EC Square Sans Pro"/>
      <family val="2"/>
    </font>
    <font>
      <sz val="11"/>
      <color rgb="FF000000"/>
      <name val="Calibri"/>
      <family val="2"/>
    </font>
    <font>
      <b/>
      <sz val="11"/>
      <color rgb="FF000000"/>
      <name val="EC Square Sans Pro"/>
      <family val="2"/>
    </font>
    <font>
      <b/>
      <sz val="10"/>
      <color rgb="FFFFFFFF"/>
      <name val="EC Square Sans Pro"/>
      <family val="2"/>
    </font>
    <font>
      <b/>
      <sz val="10"/>
      <color rgb="FF70B044"/>
      <name val="EC Square Sans Pro"/>
      <family val="2"/>
    </font>
    <font>
      <b/>
      <sz val="9"/>
      <color rgb="FF4B4E6D"/>
      <name val="EC Square Sans Pro"/>
      <family val="2"/>
    </font>
    <font>
      <sz val="9"/>
      <color rgb="FF000000"/>
      <name val="EC Square Sans Pro"/>
      <family val="2"/>
    </font>
    <font>
      <sz val="9"/>
      <color rgb="FF000000"/>
      <name val="Calibri"/>
      <family val="2"/>
    </font>
    <font>
      <sz val="10"/>
      <color rgb="FF000000"/>
      <name val="EC Square Sans Pro"/>
      <family val="2"/>
    </font>
    <font>
      <b/>
      <sz val="10"/>
      <color rgb="FF000000"/>
      <name val="EC Square Sans Pro"/>
      <family val="2"/>
    </font>
    <font>
      <i/>
      <sz val="11"/>
      <color rgb="FFFFFFFF"/>
      <name val="EC Square Sans Pro"/>
      <family val="2"/>
    </font>
    <font>
      <b/>
      <sz val="11"/>
      <color rgb="FF4B4E6D"/>
      <name val="EC Square Sans Pro"/>
      <family val="2"/>
    </font>
    <font>
      <b/>
      <sz val="14"/>
      <color rgb="FFFFFFFF"/>
      <name val="EC Square Sans Pro"/>
      <family val="2"/>
    </font>
    <font>
      <sz val="10"/>
      <color theme="1"/>
      <name val="EC Square Sans Pro"/>
      <family val="2"/>
    </font>
    <font>
      <b/>
      <sz val="10"/>
      <color rgb="FF4B4E6D"/>
      <name val="EC Square Sans Pro"/>
      <family val="2"/>
    </font>
    <font>
      <b/>
      <sz val="10"/>
      <color theme="1"/>
      <name val="EC Square Sans Pro"/>
      <family val="2"/>
    </font>
    <font>
      <sz val="11"/>
      <color rgb="FFD13438"/>
      <name val="EC Square Sans Pro"/>
      <family val="2"/>
    </font>
    <font>
      <sz val="11"/>
      <color theme="1"/>
      <name val="Calibri"/>
      <family val="2"/>
      <scheme val="minor"/>
    </font>
    <font>
      <vertAlign val="superscript"/>
      <sz val="11"/>
      <color rgb="FF000000"/>
      <name val="EC Square Sans Pro"/>
      <family val="2"/>
    </font>
    <font>
      <sz val="10"/>
      <color rgb="FF000000"/>
      <name val="EC Square Sans Pro"/>
      <family val="2"/>
    </font>
    <font>
      <sz val="10"/>
      <color theme="1"/>
      <name val="EC Square Sans Pro"/>
      <family val="2"/>
    </font>
    <font>
      <sz val="11"/>
      <color rgb="FF000000"/>
      <name val="EC Square Sans Pro"/>
      <family val="2"/>
    </font>
    <font>
      <b/>
      <sz val="11"/>
      <color rgb="FF70B044"/>
      <name val="EC Square Sans Pro"/>
      <family val="2"/>
    </font>
    <font>
      <sz val="11"/>
      <color theme="1"/>
      <name val="EC Square Sans Pro"/>
      <family val="2"/>
    </font>
  </fonts>
  <fills count="9">
    <fill>
      <patternFill patternType="none"/>
    </fill>
    <fill>
      <patternFill patternType="gray125"/>
    </fill>
    <fill>
      <patternFill patternType="solid">
        <fgColor rgb="FF4B4E6D"/>
        <bgColor indexed="64"/>
      </patternFill>
    </fill>
    <fill>
      <patternFill patternType="solid">
        <fgColor rgb="FFF4F0F4"/>
        <bgColor indexed="64"/>
      </patternFill>
    </fill>
    <fill>
      <patternFill patternType="solid">
        <fgColor rgb="FF3F7D20"/>
        <bgColor indexed="64"/>
      </patternFill>
    </fill>
    <fill>
      <patternFill patternType="solid">
        <fgColor rgb="FF70B044"/>
        <bgColor indexed="64"/>
      </patternFill>
    </fill>
    <fill>
      <patternFill patternType="solid">
        <fgColor rgb="FFF2F2F2"/>
        <bgColor indexed="64"/>
      </patternFill>
    </fill>
    <fill>
      <patternFill patternType="solid">
        <fgColor rgb="FFF3EFF5"/>
        <bgColor indexed="64"/>
      </patternFill>
    </fill>
    <fill>
      <patternFill patternType="solid">
        <fgColor rgb="FFF2F8EE"/>
        <bgColor indexed="64"/>
      </patternFill>
    </fill>
  </fills>
  <borders count="53">
    <border>
      <left/>
      <right/>
      <top/>
      <bottom/>
      <diagonal/>
    </border>
    <border>
      <left/>
      <right style="medium">
        <color rgb="FFD9D9D9"/>
      </right>
      <top/>
      <bottom style="medium">
        <color rgb="FFD9D9D9"/>
      </bottom>
      <diagonal/>
    </border>
    <border>
      <left/>
      <right style="medium">
        <color rgb="FFD9D9D9"/>
      </right>
      <top/>
      <bottom/>
      <diagonal/>
    </border>
    <border>
      <left/>
      <right/>
      <top/>
      <bottom style="medium">
        <color rgb="FFD9D9D9"/>
      </bottom>
      <diagonal/>
    </border>
    <border>
      <left style="medium">
        <color rgb="FFD9D9D9"/>
      </left>
      <right style="medium">
        <color rgb="FFD9D9D9"/>
      </right>
      <top/>
      <bottom/>
      <diagonal/>
    </border>
    <border>
      <left style="medium">
        <color rgb="FFD9D9D9"/>
      </left>
      <right style="medium">
        <color rgb="FFD9D9D9"/>
      </right>
      <top/>
      <bottom style="medium">
        <color rgb="FFD9D9D9"/>
      </bottom>
      <diagonal/>
    </border>
    <border>
      <left style="medium">
        <color rgb="FFD9D9D9"/>
      </left>
      <right/>
      <top/>
      <bottom/>
      <diagonal/>
    </border>
    <border>
      <left/>
      <right style="medium">
        <color rgb="FFD9D9D9"/>
      </right>
      <top style="medium">
        <color rgb="FFD9D9D9"/>
      </top>
      <bottom/>
      <diagonal/>
    </border>
    <border>
      <left style="medium">
        <color rgb="FFD9D9D9"/>
      </left>
      <right style="medium">
        <color rgb="FFD9D9D9"/>
      </right>
      <top style="medium">
        <color rgb="FFD9D9D9"/>
      </top>
      <bottom/>
      <diagonal/>
    </border>
    <border>
      <left/>
      <right/>
      <top style="thin">
        <color indexed="64"/>
      </top>
      <bottom style="medium">
        <color rgb="FFD9D9D9"/>
      </bottom>
      <diagonal/>
    </border>
    <border>
      <left/>
      <right style="medium">
        <color rgb="FFD9D9D9"/>
      </right>
      <top style="thin">
        <color indexed="64"/>
      </top>
      <bottom style="medium">
        <color rgb="FFD9D9D9"/>
      </bottom>
      <diagonal/>
    </border>
    <border>
      <left/>
      <right/>
      <top style="thin">
        <color indexed="64"/>
      </top>
      <bottom/>
      <diagonal/>
    </border>
    <border>
      <left/>
      <right style="medium">
        <color rgb="FFD9D9D9"/>
      </right>
      <top style="thin">
        <color indexed="64"/>
      </top>
      <bottom/>
      <diagonal/>
    </border>
    <border>
      <left/>
      <right/>
      <top style="medium">
        <color indexed="64"/>
      </top>
      <bottom/>
      <diagonal/>
    </border>
    <border>
      <left/>
      <right style="medium">
        <color rgb="FFD9D9D9"/>
      </right>
      <top style="medium">
        <color indexed="64"/>
      </top>
      <bottom/>
      <diagonal/>
    </border>
    <border>
      <left style="medium">
        <color rgb="FFD9D9D9"/>
      </left>
      <right style="medium">
        <color rgb="FFD9D9D9"/>
      </right>
      <top style="medium">
        <color rgb="FFD9D9D9"/>
      </top>
      <bottom style="thin">
        <color indexed="64"/>
      </bottom>
      <diagonal/>
    </border>
    <border>
      <left/>
      <right style="medium">
        <color rgb="FFD9D9D9"/>
      </right>
      <top/>
      <bottom style="thick">
        <color rgb="FF4B4E6D"/>
      </bottom>
      <diagonal/>
    </border>
    <border>
      <left/>
      <right/>
      <top/>
      <bottom style="thick">
        <color rgb="FF4B4E6D"/>
      </bottom>
      <diagonal/>
    </border>
    <border>
      <left style="medium">
        <color rgb="FFD9D9D9"/>
      </left>
      <right/>
      <top/>
      <bottom style="medium">
        <color rgb="FFD9D9D9"/>
      </bottom>
      <diagonal/>
    </border>
    <border>
      <left/>
      <right style="medium">
        <color rgb="FFD9D9D9"/>
      </right>
      <top style="thick">
        <color rgb="FF4B4E6D"/>
      </top>
      <bottom/>
      <diagonal/>
    </border>
    <border>
      <left style="medium">
        <color rgb="FFD9D9D9"/>
      </left>
      <right style="medium">
        <color rgb="FFD9D9D9"/>
      </right>
      <top style="thick">
        <color rgb="FF4B4E6D"/>
      </top>
      <bottom/>
      <diagonal/>
    </border>
    <border>
      <left style="medium">
        <color rgb="FFD9D9D9"/>
      </left>
      <right style="medium">
        <color rgb="FFD9D9D9"/>
      </right>
      <top/>
      <bottom style="thick">
        <color rgb="FF4B4E6D"/>
      </bottom>
      <diagonal/>
    </border>
    <border>
      <left style="medium">
        <color rgb="FFD9D9D9"/>
      </left>
      <right/>
      <top style="thick">
        <color rgb="FF4B4E6D"/>
      </top>
      <bottom/>
      <diagonal/>
    </border>
    <border>
      <left style="medium">
        <color rgb="FFD9D9D9"/>
      </left>
      <right/>
      <top/>
      <bottom style="thick">
        <color rgb="FF4B4E6D"/>
      </bottom>
      <diagonal/>
    </border>
    <border>
      <left/>
      <right/>
      <top style="thick">
        <color rgb="FF4B4E6D"/>
      </top>
      <bottom/>
      <diagonal/>
    </border>
    <border>
      <left style="medium">
        <color rgb="FFFFFFFF"/>
      </left>
      <right style="medium">
        <color rgb="FFD9D9D9"/>
      </right>
      <top style="medium">
        <color rgb="FFFFFFFF"/>
      </top>
      <bottom style="medium">
        <color rgb="FFD9D9D9"/>
      </bottom>
      <diagonal/>
    </border>
    <border>
      <left/>
      <right style="medium">
        <color rgb="FFD9D9D9"/>
      </right>
      <top style="medium">
        <color rgb="FFFFFFFF"/>
      </top>
      <bottom style="medium">
        <color rgb="FFD9D9D9"/>
      </bottom>
      <diagonal/>
    </border>
    <border>
      <left/>
      <right style="medium">
        <color rgb="FFFFFFFF"/>
      </right>
      <top style="medium">
        <color rgb="FFFFFFFF"/>
      </top>
      <bottom style="medium">
        <color rgb="FFD9D9D9"/>
      </bottom>
      <diagonal/>
    </border>
    <border>
      <left style="medium">
        <color rgb="FFFFFFFF"/>
      </left>
      <right style="medium">
        <color rgb="FFD9D9D9"/>
      </right>
      <top/>
      <bottom style="medium">
        <color rgb="FFD9D9D9"/>
      </bottom>
      <diagonal/>
    </border>
    <border>
      <left/>
      <right style="medium">
        <color rgb="FFFFFFFF"/>
      </right>
      <top/>
      <bottom style="medium">
        <color rgb="FFD9D9D9"/>
      </bottom>
      <diagonal/>
    </border>
    <border>
      <left style="medium">
        <color rgb="FFFFFFFF"/>
      </left>
      <right style="medium">
        <color rgb="FFD9D9D9"/>
      </right>
      <top/>
      <bottom style="medium">
        <color rgb="FFFFFFFF"/>
      </bottom>
      <diagonal/>
    </border>
    <border>
      <left/>
      <right style="medium">
        <color rgb="FFD9D9D9"/>
      </right>
      <top/>
      <bottom style="medium">
        <color rgb="FFFFFFFF"/>
      </bottom>
      <diagonal/>
    </border>
    <border>
      <left/>
      <right style="medium">
        <color rgb="FFFFFFFF"/>
      </right>
      <top/>
      <bottom style="medium">
        <color rgb="FFFFFFFF"/>
      </bottom>
      <diagonal/>
    </border>
    <border>
      <left/>
      <right/>
      <top style="mediumDashed">
        <color indexed="64"/>
      </top>
      <bottom/>
      <diagonal/>
    </border>
    <border>
      <left style="medium">
        <color rgb="FFD9D9D9"/>
      </left>
      <right/>
      <top style="medium">
        <color rgb="FFD9D9D9"/>
      </top>
      <bottom/>
      <diagonal/>
    </border>
    <border>
      <left style="medium">
        <color rgb="FFD9D9D9"/>
      </left>
      <right style="mediumDashed">
        <color indexed="64"/>
      </right>
      <top style="medium">
        <color rgb="FFD9D9D9"/>
      </top>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style="medium">
        <color rgb="FFD9D9D9"/>
      </bottom>
      <diagonal/>
    </border>
    <border>
      <left style="mediumDashed">
        <color indexed="64"/>
      </left>
      <right style="mediumDashed">
        <color indexed="64"/>
      </right>
      <top style="medium">
        <color rgb="FFD9D9D9"/>
      </top>
      <bottom/>
      <diagonal/>
    </border>
    <border>
      <left style="mediumDashed">
        <color indexed="64"/>
      </left>
      <right style="mediumDashed">
        <color indexed="64"/>
      </right>
      <top/>
      <bottom style="mediumDashed">
        <color indexed="64"/>
      </bottom>
      <diagonal/>
    </border>
    <border>
      <left/>
      <right/>
      <top style="medium">
        <color rgb="FFD9D9D9"/>
      </top>
      <bottom/>
      <diagonal/>
    </border>
    <border>
      <left style="mediumDashed">
        <color indexed="64"/>
      </left>
      <right style="medium">
        <color rgb="FFD9D9D9"/>
      </right>
      <top style="mediumDashed">
        <color indexed="64"/>
      </top>
      <bottom/>
      <diagonal/>
    </border>
    <border>
      <left/>
      <right style="mediumDashed">
        <color indexed="64"/>
      </right>
      <top style="mediumDashed">
        <color indexed="64"/>
      </top>
      <bottom/>
      <diagonal/>
    </border>
    <border>
      <left style="mediumDashed">
        <color indexed="64"/>
      </left>
      <right style="medium">
        <color rgb="FFD9D9D9"/>
      </right>
      <top/>
      <bottom style="medium">
        <color rgb="FFD9D9D9"/>
      </bottom>
      <diagonal/>
    </border>
    <border>
      <left/>
      <right style="mediumDashed">
        <color indexed="64"/>
      </right>
      <top/>
      <bottom style="medium">
        <color rgb="FFD9D9D9"/>
      </bottom>
      <diagonal/>
    </border>
    <border>
      <left style="mediumDashed">
        <color indexed="64"/>
      </left>
      <right style="medium">
        <color rgb="FFD9D9D9"/>
      </right>
      <top/>
      <bottom/>
      <diagonal/>
    </border>
    <border>
      <left/>
      <right style="mediumDashed">
        <color indexed="64"/>
      </right>
      <top/>
      <bottom/>
      <diagonal/>
    </border>
    <border>
      <left style="mediumDashed">
        <color indexed="64"/>
      </left>
      <right style="medium">
        <color rgb="FFD9D9D9"/>
      </right>
      <top/>
      <bottom style="mediumDashed">
        <color indexed="64"/>
      </bottom>
      <diagonal/>
    </border>
    <border>
      <left/>
      <right style="mediumDashed">
        <color indexed="64"/>
      </right>
      <top/>
      <bottom style="mediumDashed">
        <color indexed="64"/>
      </bottom>
      <diagonal/>
    </border>
    <border>
      <left style="mediumDashed">
        <color indexed="64"/>
      </left>
      <right style="mediumDashed">
        <color indexed="64"/>
      </right>
      <top/>
      <bottom/>
      <diagonal/>
    </border>
    <border>
      <left/>
      <right/>
      <top/>
      <bottom style="medium">
        <color rgb="FFFFFFFF"/>
      </bottom>
      <diagonal/>
    </border>
    <border>
      <left style="medium">
        <color rgb="FFD9D9D9"/>
      </left>
      <right style="mediumDashed">
        <color indexed="64"/>
      </right>
      <top/>
      <bottom style="medium">
        <color rgb="FFD9D9D9"/>
      </bottom>
      <diagonal/>
    </border>
    <border>
      <left style="medium">
        <color rgb="FFD9D9D9"/>
      </left>
      <right style="mediumDashed">
        <color indexed="64"/>
      </right>
      <top/>
      <bottom/>
      <diagonal/>
    </border>
  </borders>
  <cellStyleXfs count="3">
    <xf numFmtId="0" fontId="0" fillId="0" borderId="0"/>
    <xf numFmtId="9" fontId="24" fillId="0" borderId="0" applyFont="0" applyFill="0" applyBorder="0" applyAlignment="0" applyProtection="0"/>
    <xf numFmtId="43" fontId="24" fillId="0" borderId="0" applyFont="0" applyFill="0" applyBorder="0" applyAlignment="0" applyProtection="0"/>
  </cellStyleXfs>
  <cellXfs count="254">
    <xf numFmtId="0" fontId="0" fillId="0" borderId="0" xfId="0"/>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4" fillId="3" borderId="2" xfId="0" applyFont="1" applyFill="1" applyBorder="1" applyAlignment="1">
      <alignment horizontal="left" vertical="center" wrapText="1"/>
    </xf>
    <xf numFmtId="0" fontId="2" fillId="2" borderId="1" xfId="0" applyFont="1" applyFill="1" applyBorder="1" applyAlignment="1">
      <alignment horizontal="center" vertical="center"/>
    </xf>
    <xf numFmtId="0" fontId="3" fillId="0" borderId="1" xfId="0" applyFont="1" applyBorder="1" applyAlignment="1">
      <alignment horizontal="left" vertical="center"/>
    </xf>
    <xf numFmtId="3" fontId="3" fillId="0" borderId="1" xfId="0" applyNumberFormat="1" applyFont="1" applyBorder="1" applyAlignment="1">
      <alignment horizontal="right" vertical="center"/>
    </xf>
    <xf numFmtId="3" fontId="3" fillId="0" borderId="3" xfId="0" applyNumberFormat="1" applyFont="1" applyBorder="1" applyAlignment="1">
      <alignment horizontal="right" vertical="center"/>
    </xf>
    <xf numFmtId="3" fontId="4" fillId="3" borderId="0" xfId="0" applyNumberFormat="1" applyFont="1" applyFill="1" applyAlignment="1">
      <alignment horizontal="righ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3" fontId="3" fillId="0" borderId="2" xfId="0" applyNumberFormat="1" applyFont="1" applyBorder="1" applyAlignment="1">
      <alignment horizontal="right" vertical="center"/>
    </xf>
    <xf numFmtId="0" fontId="3" fillId="0" borderId="0" xfId="0" applyFont="1" applyAlignment="1">
      <alignment horizontal="left" vertical="center" wrapText="1"/>
    </xf>
    <xf numFmtId="0" fontId="2" fillId="2" borderId="3" xfId="0" applyFont="1" applyFill="1" applyBorder="1" applyAlignment="1">
      <alignment horizontal="center" vertical="center"/>
    </xf>
    <xf numFmtId="0" fontId="3" fillId="0" borderId="1" xfId="0" applyFont="1" applyBorder="1" applyAlignment="1">
      <alignment horizontal="left" vertical="center" indent="1"/>
    </xf>
    <xf numFmtId="3" fontId="1" fillId="0" borderId="3" xfId="0" applyNumberFormat="1" applyFont="1" applyBorder="1" applyAlignment="1">
      <alignment horizontal="right" vertical="center"/>
    </xf>
    <xf numFmtId="0" fontId="4" fillId="3" borderId="2" xfId="0" applyFont="1" applyFill="1" applyBorder="1" applyAlignment="1">
      <alignment horizontal="left" vertical="center" wrapText="1" indent="1"/>
    </xf>
    <xf numFmtId="0" fontId="4" fillId="3" borderId="2" xfId="0" applyFont="1" applyFill="1" applyBorder="1" applyAlignment="1">
      <alignment horizontal="left" vertical="center" indent="1"/>
    </xf>
    <xf numFmtId="0" fontId="0" fillId="2" borderId="1" xfId="0" applyFill="1" applyBorder="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justify"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1" fillId="7" borderId="1" xfId="0" applyFont="1" applyFill="1" applyBorder="1" applyAlignment="1">
      <alignment horizontal="left" vertical="center" wrapText="1"/>
    </xf>
    <xf numFmtId="9" fontId="11" fillId="7" borderId="1" xfId="0" applyNumberFormat="1" applyFont="1" applyFill="1" applyBorder="1" applyAlignment="1">
      <alignment horizontal="right" vertical="center" wrapText="1"/>
    </xf>
    <xf numFmtId="0" fontId="11" fillId="7" borderId="1" xfId="0" applyFont="1" applyFill="1" applyBorder="1" applyAlignment="1">
      <alignment horizontal="right" vertical="center" wrapText="1"/>
    </xf>
    <xf numFmtId="3" fontId="11" fillId="7" borderId="3" xfId="0" applyNumberFormat="1" applyFont="1" applyFill="1" applyBorder="1" applyAlignment="1">
      <alignment horizontal="right" vertical="center" wrapText="1"/>
    </xf>
    <xf numFmtId="0" fontId="12" fillId="0" borderId="1" xfId="0" applyFont="1" applyBorder="1" applyAlignment="1">
      <alignment horizontal="left" vertical="center" wrapText="1" indent="1"/>
    </xf>
    <xf numFmtId="0" fontId="0" fillId="0" borderId="1" xfId="0" applyBorder="1" applyAlignment="1">
      <alignment vertical="center" wrapText="1"/>
    </xf>
    <xf numFmtId="0" fontId="0" fillId="0" borderId="3" xfId="0" applyBorder="1" applyAlignment="1">
      <alignment vertical="center" wrapText="1"/>
    </xf>
    <xf numFmtId="0" fontId="13" fillId="0" borderId="1" xfId="0" applyFont="1" applyBorder="1" applyAlignment="1">
      <alignment horizontal="left" vertical="center" wrapText="1" indent="2"/>
    </xf>
    <xf numFmtId="0" fontId="13" fillId="0" borderId="1" xfId="0" applyFont="1" applyBorder="1" applyAlignment="1">
      <alignment horizontal="left" vertical="center" wrapText="1" indent="3"/>
    </xf>
    <xf numFmtId="9" fontId="13" fillId="0" borderId="1" xfId="0" applyNumberFormat="1" applyFont="1" applyBorder="1" applyAlignment="1">
      <alignment horizontal="right" vertical="center" wrapText="1"/>
    </xf>
    <xf numFmtId="0" fontId="13" fillId="0" borderId="1" xfId="0" applyFont="1" applyBorder="1" applyAlignment="1">
      <alignment horizontal="right" vertical="center" wrapText="1"/>
    </xf>
    <xf numFmtId="3" fontId="13" fillId="0" borderId="3" xfId="0" applyNumberFormat="1" applyFont="1" applyBorder="1" applyAlignment="1">
      <alignment horizontal="right" vertical="center" wrapText="1"/>
    </xf>
    <xf numFmtId="0" fontId="11" fillId="7" borderId="2" xfId="0" applyFont="1" applyFill="1" applyBorder="1" applyAlignment="1">
      <alignment horizontal="left" vertical="center" wrapText="1"/>
    </xf>
    <xf numFmtId="9" fontId="11" fillId="7" borderId="2" xfId="0" applyNumberFormat="1" applyFont="1" applyFill="1" applyBorder="1" applyAlignment="1">
      <alignment horizontal="right" vertical="center" wrapText="1"/>
    </xf>
    <xf numFmtId="3" fontId="11" fillId="7" borderId="0" xfId="0" applyNumberFormat="1" applyFont="1" applyFill="1" applyAlignment="1">
      <alignment horizontal="right" vertical="center" wrapText="1"/>
    </xf>
    <xf numFmtId="0" fontId="10" fillId="2" borderId="2" xfId="0" applyFont="1" applyFill="1" applyBorder="1" applyAlignment="1">
      <alignment vertical="center" wrapText="1"/>
    </xf>
    <xf numFmtId="0" fontId="10" fillId="2" borderId="4"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3" borderId="1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8" fillId="7" borderId="1" xfId="0" applyFont="1" applyFill="1" applyBorder="1" applyAlignment="1">
      <alignment horizontal="left" vertical="center" wrapText="1"/>
    </xf>
    <xf numFmtId="3" fontId="18" fillId="7" borderId="3" xfId="0" applyNumberFormat="1" applyFont="1" applyFill="1" applyBorder="1" applyAlignment="1">
      <alignment horizontal="right" vertical="center"/>
    </xf>
    <xf numFmtId="3" fontId="3" fillId="0" borderId="3" xfId="0" applyNumberFormat="1" applyFont="1" applyBorder="1" applyAlignment="1">
      <alignment horizontal="right" vertical="center" indent="1"/>
    </xf>
    <xf numFmtId="0" fontId="4" fillId="7" borderId="2" xfId="0" applyFont="1" applyFill="1" applyBorder="1" applyAlignment="1">
      <alignment horizontal="left" vertical="center" wrapText="1"/>
    </xf>
    <xf numFmtId="3" fontId="4" fillId="7" borderId="0" xfId="0" applyNumberFormat="1" applyFont="1" applyFill="1" applyAlignment="1">
      <alignment horizontal="righ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0" fillId="0" borderId="0" xfId="0" applyAlignment="1">
      <alignment horizontal="left" wrapText="1"/>
    </xf>
    <xf numFmtId="0" fontId="18" fillId="7" borderId="1" xfId="0" applyFont="1" applyFill="1" applyBorder="1" applyAlignment="1">
      <alignment vertical="center" wrapText="1"/>
    </xf>
    <xf numFmtId="0" fontId="3" fillId="0" borderId="1" xfId="0" applyFont="1" applyBorder="1" applyAlignment="1">
      <alignment vertical="center" wrapText="1"/>
    </xf>
    <xf numFmtId="0" fontId="18" fillId="7" borderId="1" xfId="0" applyFont="1" applyFill="1" applyBorder="1" applyAlignment="1">
      <alignment vertical="center"/>
    </xf>
    <xf numFmtId="0" fontId="1" fillId="0" borderId="1" xfId="0" applyFont="1" applyBorder="1" applyAlignment="1">
      <alignment vertical="center" wrapText="1"/>
    </xf>
    <xf numFmtId="0" fontId="4" fillId="7" borderId="2" xfId="0" applyFont="1" applyFill="1" applyBorder="1" applyAlignment="1">
      <alignment vertical="center" wrapText="1"/>
    </xf>
    <xf numFmtId="0" fontId="1" fillId="0" borderId="3" xfId="0" applyFont="1" applyBorder="1" applyAlignment="1">
      <alignment horizontal="center" vertical="center"/>
    </xf>
    <xf numFmtId="0" fontId="4" fillId="3" borderId="2" xfId="0" applyFont="1" applyFill="1" applyBorder="1" applyAlignment="1">
      <alignment horizontal="left" vertical="center"/>
    </xf>
    <xf numFmtId="0" fontId="4" fillId="3" borderId="0" xfId="0" applyFont="1" applyFill="1" applyAlignment="1">
      <alignment horizontal="center" vertical="center"/>
    </xf>
    <xf numFmtId="164" fontId="5" fillId="5" borderId="0" xfId="0" applyNumberFormat="1" applyFont="1" applyFill="1" applyAlignment="1">
      <alignment horizontal="left" vertical="center" wrapText="1"/>
    </xf>
    <xf numFmtId="164" fontId="5" fillId="5" borderId="2" xfId="0" applyNumberFormat="1" applyFont="1" applyFill="1" applyBorder="1" applyAlignment="1">
      <alignment horizontal="left" vertical="center" wrapText="1"/>
    </xf>
    <xf numFmtId="0" fontId="10" fillId="2" borderId="0" xfId="0" applyFont="1" applyFill="1" applyAlignment="1">
      <alignment horizontal="center" wrapText="1"/>
    </xf>
    <xf numFmtId="0" fontId="2" fillId="2" borderId="0" xfId="0" applyFont="1" applyFill="1" applyAlignment="1">
      <alignment horizontal="center" vertical="center"/>
    </xf>
    <xf numFmtId="0" fontId="4" fillId="6" borderId="2" xfId="0" applyFont="1" applyFill="1" applyBorder="1" applyAlignment="1">
      <alignment horizontal="left" vertical="center"/>
    </xf>
    <xf numFmtId="3" fontId="4" fillId="6" borderId="2" xfId="0" applyNumberFormat="1" applyFont="1" applyFill="1" applyBorder="1" applyAlignment="1">
      <alignment horizontal="right" vertical="center" wrapText="1"/>
    </xf>
    <xf numFmtId="0" fontId="18" fillId="0" borderId="0" xfId="0" applyFont="1" applyAlignment="1">
      <alignment vertical="center"/>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left" vertical="center" wrapText="1"/>
    </xf>
    <xf numFmtId="0" fontId="20" fillId="0" borderId="16" xfId="0" applyFont="1" applyBorder="1" applyAlignment="1">
      <alignment horizontal="center" vertical="center" wrapText="1"/>
    </xf>
    <xf numFmtId="3" fontId="0" fillId="0" borderId="0" xfId="0" applyNumberFormat="1"/>
    <xf numFmtId="164" fontId="8" fillId="0" borderId="8" xfId="0" applyNumberFormat="1" applyFont="1" applyBorder="1" applyAlignment="1">
      <alignment horizontal="justify" vertical="center" wrapText="1"/>
    </xf>
    <xf numFmtId="164" fontId="8" fillId="0" borderId="4" xfId="0" applyNumberFormat="1" applyFont="1" applyBorder="1" applyAlignment="1">
      <alignment horizontal="justify" vertical="center" wrapText="1"/>
    </xf>
    <xf numFmtId="164" fontId="8" fillId="0" borderId="5" xfId="0" applyNumberFormat="1" applyFont="1" applyBorder="1" applyAlignment="1">
      <alignment horizontal="justify" vertical="center" wrapText="1"/>
    </xf>
    <xf numFmtId="0" fontId="22" fillId="0" borderId="16" xfId="0" applyFont="1" applyBorder="1" applyAlignment="1">
      <alignment horizontal="left" vertical="center" wrapText="1"/>
    </xf>
    <xf numFmtId="4" fontId="0" fillId="0" borderId="0" xfId="0" applyNumberFormat="1"/>
    <xf numFmtId="164" fontId="0" fillId="0" borderId="0" xfId="0" applyNumberFormat="1"/>
    <xf numFmtId="164" fontId="5" fillId="5" borderId="3" xfId="0" applyNumberFormat="1" applyFont="1" applyFill="1" applyBorder="1" applyAlignment="1">
      <alignment horizontal="left" vertical="center" wrapText="1"/>
    </xf>
    <xf numFmtId="164" fontId="5" fillId="5" borderId="1" xfId="0" applyNumberFormat="1" applyFont="1" applyFill="1" applyBorder="1" applyAlignment="1">
      <alignment horizontal="left" vertical="center" wrapText="1"/>
    </xf>
    <xf numFmtId="165" fontId="0" fillId="0" borderId="0" xfId="1" applyNumberFormat="1" applyFont="1"/>
    <xf numFmtId="0" fontId="2" fillId="2" borderId="2" xfId="0" applyFont="1" applyFill="1" applyBorder="1" applyAlignment="1">
      <alignment horizontal="center" vertical="center"/>
    </xf>
    <xf numFmtId="41" fontId="1" fillId="0" borderId="3" xfId="0" applyNumberFormat="1" applyFont="1" applyBorder="1" applyAlignment="1">
      <alignment horizontal="right" vertical="center" wrapText="1"/>
    </xf>
    <xf numFmtId="3" fontId="20" fillId="0" borderId="1" xfId="2" applyNumberFormat="1" applyFont="1" applyBorder="1" applyAlignment="1">
      <alignment horizontal="center" vertical="center" wrapText="1"/>
    </xf>
    <xf numFmtId="3" fontId="15" fillId="0" borderId="1" xfId="2" applyNumberFormat="1" applyFont="1" applyBorder="1" applyAlignment="1">
      <alignment horizontal="right" vertical="center" wrapText="1"/>
    </xf>
    <xf numFmtId="3" fontId="15" fillId="8" borderId="1" xfId="2" applyNumberFormat="1" applyFont="1" applyFill="1" applyBorder="1" applyAlignment="1">
      <alignment horizontal="center" vertical="center" wrapText="1"/>
    </xf>
    <xf numFmtId="3" fontId="15" fillId="8" borderId="3" xfId="2" applyNumberFormat="1" applyFont="1" applyFill="1" applyBorder="1" applyAlignment="1">
      <alignment horizontal="right" vertical="center" wrapText="1"/>
    </xf>
    <xf numFmtId="3" fontId="20" fillId="0" borderId="16" xfId="2" applyNumberFormat="1" applyFont="1" applyBorder="1" applyAlignment="1">
      <alignment horizontal="center" vertical="center" wrapText="1"/>
    </xf>
    <xf numFmtId="3" fontId="15" fillId="0" borderId="16" xfId="2" applyNumberFormat="1" applyFont="1" applyBorder="1" applyAlignment="1">
      <alignment horizontal="right" vertical="center" wrapText="1"/>
    </xf>
    <xf numFmtId="3" fontId="15" fillId="8" borderId="16" xfId="2" applyNumberFormat="1" applyFont="1" applyFill="1" applyBorder="1" applyAlignment="1">
      <alignment horizontal="center" vertical="center" wrapText="1"/>
    </xf>
    <xf numFmtId="3" fontId="15" fillId="8" borderId="17" xfId="2" applyNumberFormat="1" applyFont="1" applyFill="1" applyBorder="1" applyAlignment="1">
      <alignment horizontal="right" vertical="center" wrapText="1"/>
    </xf>
    <xf numFmtId="0" fontId="20" fillId="0" borderId="2" xfId="0" applyFont="1" applyBorder="1" applyAlignment="1">
      <alignment horizontal="left" vertical="center" wrapText="1"/>
    </xf>
    <xf numFmtId="3" fontId="20" fillId="0" borderId="2" xfId="2" applyNumberFormat="1" applyFont="1" applyBorder="1" applyAlignment="1">
      <alignment horizontal="center" vertical="center" wrapText="1"/>
    </xf>
    <xf numFmtId="3" fontId="15" fillId="0" borderId="2" xfId="2" applyNumberFormat="1" applyFont="1" applyBorder="1" applyAlignment="1">
      <alignment horizontal="right" vertical="center" wrapText="1"/>
    </xf>
    <xf numFmtId="0" fontId="20" fillId="0" borderId="2" xfId="0" applyFont="1" applyBorder="1" applyAlignment="1">
      <alignment horizontal="center" vertical="center" wrapText="1"/>
    </xf>
    <xf numFmtId="3" fontId="15" fillId="8" borderId="2" xfId="2" applyNumberFormat="1" applyFont="1" applyFill="1" applyBorder="1" applyAlignment="1">
      <alignment horizontal="center" vertical="center" wrapText="1"/>
    </xf>
    <xf numFmtId="3" fontId="15" fillId="8" borderId="0" xfId="2" applyNumberFormat="1" applyFont="1" applyFill="1" applyBorder="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3" fontId="20" fillId="0" borderId="1" xfId="2" applyNumberFormat="1" applyFont="1" applyBorder="1" applyAlignment="1">
      <alignment horizontal="right" vertical="center" wrapText="1"/>
    </xf>
    <xf numFmtId="3" fontId="20" fillId="0" borderId="16" xfId="2" applyNumberFormat="1" applyFont="1" applyBorder="1" applyAlignment="1">
      <alignment horizontal="right" vertical="center" wrapText="1"/>
    </xf>
    <xf numFmtId="3" fontId="20" fillId="0" borderId="2" xfId="2" applyNumberFormat="1" applyFont="1" applyBorder="1" applyAlignment="1">
      <alignment horizontal="right" vertical="center" wrapText="1"/>
    </xf>
    <xf numFmtId="3" fontId="20" fillId="0" borderId="0" xfId="2" applyNumberFormat="1" applyFont="1" applyBorder="1" applyAlignment="1">
      <alignment horizontal="center" vertical="center" wrapText="1"/>
    </xf>
    <xf numFmtId="3" fontId="20" fillId="0" borderId="0" xfId="2" applyNumberFormat="1" applyFont="1" applyBorder="1" applyAlignment="1">
      <alignment horizontal="right" vertical="center" wrapText="1"/>
    </xf>
    <xf numFmtId="49" fontId="22" fillId="0" borderId="16" xfId="0" applyNumberFormat="1" applyFont="1" applyBorder="1" applyAlignment="1">
      <alignment horizontal="left" vertical="center" wrapText="1"/>
    </xf>
    <xf numFmtId="166" fontId="22" fillId="0" borderId="16" xfId="0" applyNumberFormat="1" applyFont="1" applyBorder="1" applyAlignment="1">
      <alignment horizontal="left"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right" vertical="center" wrapText="1"/>
    </xf>
    <xf numFmtId="0" fontId="10" fillId="2" borderId="1" xfId="0" applyFont="1" applyFill="1" applyBorder="1" applyAlignment="1">
      <alignment horizontal="center" vertical="center"/>
    </xf>
    <xf numFmtId="167" fontId="3" fillId="0" borderId="1" xfId="0" applyNumberFormat="1" applyFont="1" applyBorder="1" applyAlignment="1">
      <alignment horizontal="right" vertical="center"/>
    </xf>
    <xf numFmtId="167" fontId="3" fillId="0" borderId="2" xfId="0" applyNumberFormat="1" applyFont="1" applyBorder="1" applyAlignment="1">
      <alignment horizontal="right" vertical="center"/>
    </xf>
    <xf numFmtId="3" fontId="1" fillId="0" borderId="1" xfId="0" applyNumberFormat="1" applyFont="1" applyBorder="1" applyAlignment="1">
      <alignment horizontal="right" vertical="center" wrapText="1"/>
    </xf>
    <xf numFmtId="0" fontId="1" fillId="0" borderId="3" xfId="0" applyFont="1" applyBorder="1" applyAlignment="1">
      <alignment horizontal="right"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3" fillId="0" borderId="1" xfId="0" applyFont="1" applyBorder="1" applyAlignment="1">
      <alignment horizontal="left" vertical="center" wrapText="1" inden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3" fontId="4" fillId="6" borderId="6" xfId="0" applyNumberFormat="1" applyFont="1" applyFill="1" applyBorder="1" applyAlignment="1">
      <alignment horizontal="right" vertical="center"/>
    </xf>
    <xf numFmtId="3" fontId="11" fillId="7" borderId="2" xfId="0" applyNumberFormat="1" applyFont="1" applyFill="1" applyBorder="1" applyAlignment="1">
      <alignment horizontal="right" vertical="center" wrapText="1"/>
    </xf>
    <xf numFmtId="0" fontId="22" fillId="0" borderId="19" xfId="0" applyFont="1" applyBorder="1" applyAlignment="1">
      <alignment horizontal="left" vertical="center" wrapText="1"/>
    </xf>
    <xf numFmtId="49" fontId="22" fillId="0" borderId="17" xfId="0" applyNumberFormat="1" applyFont="1" applyBorder="1" applyAlignment="1">
      <alignment horizontal="left" vertical="center" wrapText="1"/>
    </xf>
    <xf numFmtId="3" fontId="15" fillId="8" borderId="1" xfId="2" applyNumberFormat="1" applyFont="1" applyFill="1" applyBorder="1" applyAlignment="1">
      <alignment horizontal="right" vertical="center" wrapText="1"/>
    </xf>
    <xf numFmtId="3" fontId="15" fillId="8" borderId="16" xfId="2" applyNumberFormat="1" applyFont="1" applyFill="1" applyBorder="1" applyAlignment="1">
      <alignment horizontal="right" vertical="center" wrapText="1"/>
    </xf>
    <xf numFmtId="0" fontId="20" fillId="0" borderId="16" xfId="0" applyFont="1" applyBorder="1" applyAlignment="1">
      <alignment horizontal="right" vertical="center" wrapText="1"/>
    </xf>
    <xf numFmtId="3" fontId="26" fillId="8" borderId="0" xfId="2" applyNumberFormat="1" applyFont="1" applyFill="1" applyAlignment="1">
      <alignment horizontal="right" vertical="center" wrapText="1"/>
    </xf>
    <xf numFmtId="3" fontId="26" fillId="0" borderId="2" xfId="2" applyNumberFormat="1" applyFont="1" applyBorder="1" applyAlignment="1">
      <alignment horizontal="right" vertical="center" wrapText="1"/>
    </xf>
    <xf numFmtId="3" fontId="26" fillId="0" borderId="1" xfId="2" applyNumberFormat="1" applyFont="1" applyBorder="1" applyAlignment="1">
      <alignment horizontal="right" vertical="center" wrapText="1"/>
    </xf>
    <xf numFmtId="3" fontId="26" fillId="8" borderId="3" xfId="2" applyNumberFormat="1" applyFont="1" applyFill="1" applyBorder="1" applyAlignment="1">
      <alignment horizontal="right" vertical="center" wrapText="1"/>
    </xf>
    <xf numFmtId="3" fontId="26" fillId="8" borderId="17" xfId="2" applyNumberFormat="1" applyFont="1" applyFill="1" applyBorder="1" applyAlignment="1">
      <alignment horizontal="right" vertical="center" wrapText="1"/>
    </xf>
    <xf numFmtId="3" fontId="26" fillId="8" borderId="0" xfId="2" applyNumberFormat="1" applyFont="1" applyFill="1" applyBorder="1" applyAlignment="1">
      <alignment horizontal="right" vertical="center" wrapText="1"/>
    </xf>
    <xf numFmtId="0" fontId="27" fillId="0" borderId="1" xfId="0" applyFont="1" applyBorder="1" applyAlignment="1">
      <alignment horizontal="left" vertical="center" wrapText="1"/>
    </xf>
    <xf numFmtId="168" fontId="0" fillId="0" borderId="0" xfId="0" applyNumberFormat="1"/>
    <xf numFmtId="169" fontId="15" fillId="3" borderId="1" xfId="0" applyNumberFormat="1" applyFont="1" applyFill="1" applyBorder="1" applyAlignment="1">
      <alignment horizontal="center" vertical="center"/>
    </xf>
    <xf numFmtId="169" fontId="15" fillId="3" borderId="3" xfId="0" applyNumberFormat="1" applyFont="1" applyFill="1" applyBorder="1" applyAlignment="1">
      <alignment horizontal="center" vertical="center"/>
    </xf>
    <xf numFmtId="169" fontId="15" fillId="0" borderId="1" xfId="0" applyNumberFormat="1" applyFont="1" applyBorder="1" applyAlignment="1">
      <alignment horizontal="center" vertical="center"/>
    </xf>
    <xf numFmtId="169" fontId="15" fillId="0" borderId="3" xfId="0" applyNumberFormat="1" applyFont="1" applyBorder="1" applyAlignment="1">
      <alignment horizontal="center" vertical="center"/>
    </xf>
    <xf numFmtId="169" fontId="15" fillId="0" borderId="2" xfId="0" applyNumberFormat="1" applyFont="1" applyBorder="1" applyAlignment="1">
      <alignment horizontal="center" vertical="center"/>
    </xf>
    <xf numFmtId="169" fontId="15" fillId="0" borderId="0" xfId="0" applyNumberFormat="1" applyFont="1" applyAlignment="1">
      <alignment horizontal="center" vertical="center"/>
    </xf>
    <xf numFmtId="169" fontId="15" fillId="3" borderId="10" xfId="0" applyNumberFormat="1" applyFont="1" applyFill="1" applyBorder="1" applyAlignment="1">
      <alignment horizontal="center" vertical="center"/>
    </xf>
    <xf numFmtId="169" fontId="15" fillId="3" borderId="9" xfId="0" applyNumberFormat="1" applyFont="1" applyFill="1" applyBorder="1" applyAlignment="1">
      <alignment horizontal="center" vertical="center"/>
    </xf>
    <xf numFmtId="169" fontId="15" fillId="3" borderId="12" xfId="0" applyNumberFormat="1" applyFont="1" applyFill="1" applyBorder="1" applyAlignment="1">
      <alignment horizontal="center" vertical="center"/>
    </xf>
    <xf numFmtId="169" fontId="15" fillId="3" borderId="11" xfId="0" applyNumberFormat="1" applyFont="1" applyFill="1" applyBorder="1" applyAlignment="1">
      <alignment horizontal="center" vertical="center"/>
    </xf>
    <xf numFmtId="169" fontId="15" fillId="6" borderId="10" xfId="0" applyNumberFormat="1" applyFont="1" applyFill="1" applyBorder="1" applyAlignment="1">
      <alignment horizontal="center" vertical="center"/>
    </xf>
    <xf numFmtId="169" fontId="15" fillId="6" borderId="9" xfId="0" applyNumberFormat="1" applyFont="1" applyFill="1" applyBorder="1" applyAlignment="1">
      <alignment horizontal="center" vertical="center"/>
    </xf>
    <xf numFmtId="169" fontId="15" fillId="0" borderId="15" xfId="0" applyNumberFormat="1" applyFont="1" applyBorder="1" applyAlignment="1">
      <alignment horizontal="center" vertical="center"/>
    </xf>
    <xf numFmtId="169" fontId="16" fillId="3" borderId="14" xfId="0" applyNumberFormat="1" applyFont="1" applyFill="1" applyBorder="1" applyAlignment="1">
      <alignment horizontal="center" vertical="center"/>
    </xf>
    <xf numFmtId="169" fontId="16" fillId="3" borderId="13" xfId="0" applyNumberFormat="1" applyFont="1" applyFill="1" applyBorder="1" applyAlignment="1">
      <alignment horizontal="center" vertical="center"/>
    </xf>
    <xf numFmtId="3" fontId="28" fillId="0" borderId="1" xfId="0" applyNumberFormat="1" applyFont="1" applyBorder="1" applyAlignment="1">
      <alignment horizontal="right" vertical="center"/>
    </xf>
    <xf numFmtId="3" fontId="29" fillId="3" borderId="2" xfId="0" applyNumberFormat="1" applyFont="1" applyFill="1" applyBorder="1" applyAlignment="1">
      <alignment horizontal="right" vertical="center"/>
    </xf>
    <xf numFmtId="3" fontId="29" fillId="3" borderId="0" xfId="0" applyNumberFormat="1" applyFont="1" applyFill="1" applyAlignment="1">
      <alignment horizontal="right" vertical="center"/>
    </xf>
    <xf numFmtId="3" fontId="28" fillId="0" borderId="3" xfId="0" applyNumberFormat="1" applyFont="1" applyBorder="1" applyAlignment="1">
      <alignment horizontal="right" vertical="center"/>
    </xf>
    <xf numFmtId="3" fontId="28" fillId="0" borderId="1" xfId="0" applyNumberFormat="1" applyFont="1" applyBorder="1" applyAlignment="1">
      <alignment horizontal="right" vertical="center" wrapText="1"/>
    </xf>
    <xf numFmtId="3" fontId="29" fillId="3" borderId="2" xfId="0" applyNumberFormat="1" applyFont="1" applyFill="1" applyBorder="1" applyAlignment="1">
      <alignment horizontal="right" vertical="center" wrapText="1"/>
    </xf>
    <xf numFmtId="3" fontId="30" fillId="0" borderId="1" xfId="0" applyNumberFormat="1" applyFont="1" applyBorder="1" applyAlignment="1">
      <alignment horizontal="right" vertical="center" wrapText="1"/>
    </xf>
    <xf numFmtId="4" fontId="20" fillId="0" borderId="1" xfId="2" applyNumberFormat="1" applyFont="1" applyBorder="1" applyAlignment="1">
      <alignment horizontal="center" vertical="center" wrapText="1"/>
    </xf>
    <xf numFmtId="0" fontId="2" fillId="2" borderId="2" xfId="0" applyFont="1" applyFill="1" applyBorder="1" applyAlignment="1">
      <alignment horizontal="center" vertical="center" wrapText="1"/>
    </xf>
    <xf numFmtId="3" fontId="28" fillId="0" borderId="3" xfId="0" applyNumberFormat="1" applyFont="1" applyBorder="1" applyAlignment="1">
      <alignment horizontal="left" vertical="center"/>
    </xf>
    <xf numFmtId="0" fontId="0" fillId="0" borderId="33" xfId="0" applyBorder="1"/>
    <xf numFmtId="164" fontId="8" fillId="0" borderId="34" xfId="0" applyNumberFormat="1" applyFont="1" applyBorder="1" applyAlignment="1">
      <alignment horizontal="justify" vertical="center" wrapText="1"/>
    </xf>
    <xf numFmtId="164" fontId="8" fillId="0" borderId="18" xfId="0" applyNumberFormat="1" applyFont="1" applyBorder="1" applyAlignment="1">
      <alignment horizontal="justify" vertical="center" wrapText="1"/>
    </xf>
    <xf numFmtId="164" fontId="8" fillId="0" borderId="6" xfId="0" applyNumberFormat="1" applyFont="1" applyBorder="1" applyAlignment="1">
      <alignment horizontal="justify" vertical="center" wrapText="1"/>
    </xf>
    <xf numFmtId="164" fontId="5" fillId="5" borderId="0" xfId="0" applyNumberFormat="1" applyFont="1" applyFill="1" applyBorder="1" applyAlignment="1">
      <alignment horizontal="left" vertical="center" wrapText="1"/>
    </xf>
    <xf numFmtId="164" fontId="3" fillId="3" borderId="36" xfId="0" applyNumberFormat="1" applyFont="1" applyFill="1" applyBorder="1" applyAlignment="1">
      <alignment horizontal="left" vertical="center" wrapText="1"/>
    </xf>
    <xf numFmtId="164" fontId="9" fillId="3" borderId="37" xfId="0" applyNumberFormat="1" applyFont="1" applyFill="1" applyBorder="1" applyAlignment="1">
      <alignment horizontal="left" vertical="center" wrapText="1"/>
    </xf>
    <xf numFmtId="164" fontId="3" fillId="3" borderId="38" xfId="0" applyNumberFormat="1" applyFont="1" applyFill="1" applyBorder="1" applyAlignment="1">
      <alignment horizontal="left" vertical="center" wrapText="1"/>
    </xf>
    <xf numFmtId="164" fontId="9" fillId="3" borderId="39" xfId="0" applyNumberFormat="1"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164" fontId="5" fillId="4" borderId="43" xfId="0" applyNumberFormat="1" applyFont="1" applyFill="1" applyBorder="1" applyAlignment="1">
      <alignment horizontal="left" vertical="center" wrapText="1"/>
    </xf>
    <xf numFmtId="164" fontId="5" fillId="4" borderId="44" xfId="0" applyNumberFormat="1" applyFont="1" applyFill="1" applyBorder="1" applyAlignment="1">
      <alignment horizontal="left" vertical="center" wrapText="1"/>
    </xf>
    <xf numFmtId="164" fontId="5" fillId="4" borderId="45" xfId="0" applyNumberFormat="1" applyFont="1" applyFill="1" applyBorder="1" applyAlignment="1">
      <alignment horizontal="left" vertical="center" wrapText="1"/>
    </xf>
    <xf numFmtId="164" fontId="5" fillId="4" borderId="46" xfId="0" applyNumberFormat="1" applyFont="1" applyFill="1" applyBorder="1" applyAlignment="1">
      <alignment horizontal="left" vertical="center" wrapText="1"/>
    </xf>
    <xf numFmtId="164" fontId="5" fillId="4" borderId="47" xfId="0" applyNumberFormat="1" applyFont="1" applyFill="1" applyBorder="1" applyAlignment="1">
      <alignment horizontal="left" vertical="center" wrapText="1"/>
    </xf>
    <xf numFmtId="164" fontId="5" fillId="4" borderId="48" xfId="0" applyNumberFormat="1" applyFont="1" applyFill="1" applyBorder="1" applyAlignment="1">
      <alignment horizontal="left" vertical="center" wrapText="1"/>
    </xf>
    <xf numFmtId="0" fontId="5" fillId="4" borderId="41" xfId="0" applyFont="1" applyFill="1" applyBorder="1" applyAlignment="1">
      <alignment horizontal="justify" vertical="center" wrapText="1"/>
    </xf>
    <xf numFmtId="0" fontId="5" fillId="4" borderId="42" xfId="0" applyFont="1" applyFill="1" applyBorder="1" applyAlignment="1">
      <alignment horizontal="justify" vertical="center" wrapText="1"/>
    </xf>
    <xf numFmtId="164" fontId="3" fillId="3" borderId="49" xfId="0" applyNumberFormat="1" applyFont="1" applyFill="1" applyBorder="1" applyAlignment="1">
      <alignment horizontal="left" vertical="center" wrapText="1"/>
    </xf>
    <xf numFmtId="3" fontId="18" fillId="0" borderId="0" xfId="0" applyNumberFormat="1" applyFont="1" applyAlignment="1">
      <alignment vertical="center"/>
    </xf>
    <xf numFmtId="0" fontId="0" fillId="0" borderId="0" xfId="0" applyFill="1"/>
    <xf numFmtId="0" fontId="18" fillId="0" borderId="0" xfId="0" applyFont="1" applyAlignment="1">
      <alignment horizontal="left"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0" xfId="0" applyAlignment="1">
      <alignment horizontal="left" vertical="top"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2" fillId="4" borderId="40"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1" xfId="0" applyFont="1" applyFill="1" applyBorder="1" applyAlignment="1">
      <alignment horizontal="left" vertical="center" wrapText="1"/>
    </xf>
    <xf numFmtId="0" fontId="7" fillId="0" borderId="1" xfId="0" applyFont="1" applyBorder="1" applyAlignment="1">
      <alignment horizontal="left" vertical="center" wrapText="1"/>
    </xf>
    <xf numFmtId="164" fontId="8" fillId="0" borderId="8" xfId="0" applyNumberFormat="1" applyFont="1" applyBorder="1" applyAlignment="1">
      <alignment horizontal="justify" vertical="center" wrapText="1"/>
    </xf>
    <xf numFmtId="164" fontId="8" fillId="0" borderId="4" xfId="0" applyNumberFormat="1" applyFont="1" applyBorder="1" applyAlignment="1">
      <alignment horizontal="justify" vertical="center" wrapText="1"/>
    </xf>
    <xf numFmtId="164" fontId="8" fillId="0" borderId="35" xfId="0" applyNumberFormat="1" applyFont="1" applyBorder="1" applyAlignment="1">
      <alignment horizontal="justify" vertical="center" wrapText="1"/>
    </xf>
    <xf numFmtId="164" fontId="8" fillId="0" borderId="52" xfId="0" applyNumberFormat="1" applyFont="1" applyBorder="1" applyAlignment="1">
      <alignment horizontal="justify" vertical="center" wrapText="1"/>
    </xf>
    <xf numFmtId="164" fontId="8" fillId="0" borderId="5" xfId="0" applyNumberFormat="1" applyFont="1" applyBorder="1" applyAlignment="1">
      <alignment horizontal="justify" vertical="center" wrapText="1"/>
    </xf>
    <xf numFmtId="164" fontId="8" fillId="0" borderId="51" xfId="0" applyNumberFormat="1" applyFont="1" applyBorder="1" applyAlignment="1">
      <alignment horizontal="justify" vertical="center" wrapText="1"/>
    </xf>
    <xf numFmtId="0" fontId="18" fillId="0" borderId="50" xfId="0" applyFont="1" applyBorder="1" applyAlignment="1">
      <alignment horizontal="left" vertical="center"/>
    </xf>
    <xf numFmtId="0" fontId="22" fillId="0" borderId="19" xfId="0" applyFont="1" applyBorder="1" applyAlignment="1">
      <alignment horizontal="left" vertical="center" wrapText="1"/>
    </xf>
    <xf numFmtId="0" fontId="22" fillId="0" borderId="2" xfId="0" applyFont="1" applyBorder="1" applyAlignment="1">
      <alignment horizontal="left" vertical="center" wrapText="1"/>
    </xf>
    <xf numFmtId="0" fontId="22" fillId="0" borderId="16" xfId="0" applyFont="1" applyBorder="1" applyAlignment="1">
      <alignment horizontal="left"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2" fillId="5" borderId="6"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8"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2" fillId="0" borderId="7" xfId="0" applyFont="1" applyBorder="1" applyAlignment="1">
      <alignment horizontal="left" vertical="center" wrapText="1"/>
    </xf>
    <xf numFmtId="49" fontId="22" fillId="0" borderId="24" xfId="0" applyNumberFormat="1" applyFont="1" applyBorder="1" applyAlignment="1">
      <alignment horizontal="left" vertical="center" wrapText="1"/>
    </xf>
    <xf numFmtId="49" fontId="22" fillId="0" borderId="0" xfId="0" applyNumberFormat="1" applyFont="1" applyAlignment="1">
      <alignment horizontal="left" vertical="center" wrapText="1"/>
    </xf>
    <xf numFmtId="49" fontId="22" fillId="0" borderId="17" xfId="0" applyNumberFormat="1" applyFont="1" applyBorder="1" applyAlignment="1">
      <alignment horizontal="left" vertical="center" wrapText="1"/>
    </xf>
    <xf numFmtId="49" fontId="22" fillId="0" borderId="19" xfId="0" applyNumberFormat="1" applyFont="1" applyBorder="1" applyAlignment="1">
      <alignment horizontal="left" vertical="center" wrapText="1"/>
    </xf>
    <xf numFmtId="49" fontId="22" fillId="0" borderId="16" xfId="0" applyNumberFormat="1" applyFont="1" applyBorder="1" applyAlignment="1">
      <alignment horizontal="left" vertical="center" wrapText="1"/>
    </xf>
    <xf numFmtId="3" fontId="15" fillId="8" borderId="20" xfId="2" applyNumberFormat="1" applyFont="1" applyFill="1" applyBorder="1" applyAlignment="1">
      <alignment horizontal="center" vertical="center" wrapText="1"/>
    </xf>
    <xf numFmtId="3" fontId="15" fillId="8" borderId="21" xfId="2" applyNumberFormat="1" applyFont="1" applyFill="1" applyBorder="1" applyAlignment="1">
      <alignment horizontal="center" vertical="center" wrapText="1"/>
    </xf>
    <xf numFmtId="3" fontId="15" fillId="8" borderId="22" xfId="2" applyNumberFormat="1" applyFont="1" applyFill="1" applyBorder="1" applyAlignment="1">
      <alignment horizontal="right" vertical="center" wrapText="1"/>
    </xf>
    <xf numFmtId="3" fontId="15" fillId="8" borderId="23" xfId="2" applyNumberFormat="1" applyFont="1" applyFill="1" applyBorder="1" applyAlignment="1">
      <alignment horizontal="right" vertical="center" wrapText="1"/>
    </xf>
    <xf numFmtId="49" fontId="22" fillId="0" borderId="2" xfId="0" applyNumberFormat="1" applyFont="1" applyBorder="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70B044"/>
      <color rgb="FF4B4E6D"/>
      <color rgb="FF000000"/>
      <color rgb="FF3F7D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146050</xdr:colOff>
      <xdr:row>3</xdr:row>
      <xdr:rowOff>146050</xdr:rowOff>
    </xdr:to>
    <xdr:pic>
      <xdr:nvPicPr>
        <xdr:cNvPr id="2" name="Picture 1">
          <a:extLst>
            <a:ext uri="{FF2B5EF4-FFF2-40B4-BE49-F238E27FC236}">
              <a16:creationId xmlns:a16="http://schemas.microsoft.com/office/drawing/2014/main" id="{1E078A33-3DBF-497D-BDC4-3378ABA54B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073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xdr:row>
      <xdr:rowOff>0</xdr:rowOff>
    </xdr:from>
    <xdr:to>
      <xdr:col>1</xdr:col>
      <xdr:colOff>146050</xdr:colOff>
      <xdr:row>4</xdr:row>
      <xdr:rowOff>146050</xdr:rowOff>
    </xdr:to>
    <xdr:pic>
      <xdr:nvPicPr>
        <xdr:cNvPr id="3" name="Picture 2">
          <a:extLst>
            <a:ext uri="{FF2B5EF4-FFF2-40B4-BE49-F238E27FC236}">
              <a16:creationId xmlns:a16="http://schemas.microsoft.com/office/drawing/2014/main" id="{34C7E8C3-A82F-EB8B-21E6-3A1A933D79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263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0</xdr:rowOff>
    </xdr:from>
    <xdr:to>
      <xdr:col>1</xdr:col>
      <xdr:colOff>146050</xdr:colOff>
      <xdr:row>5</xdr:row>
      <xdr:rowOff>146050</xdr:rowOff>
    </xdr:to>
    <xdr:pic>
      <xdr:nvPicPr>
        <xdr:cNvPr id="4" name="Picture 3">
          <a:extLst>
            <a:ext uri="{FF2B5EF4-FFF2-40B4-BE49-F238E27FC236}">
              <a16:creationId xmlns:a16="http://schemas.microsoft.com/office/drawing/2014/main" id="{9374702E-F3EF-492A-4A06-EA60522044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454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1</xdr:col>
      <xdr:colOff>146050</xdr:colOff>
      <xdr:row>6</xdr:row>
      <xdr:rowOff>146050</xdr:rowOff>
    </xdr:to>
    <xdr:pic>
      <xdr:nvPicPr>
        <xdr:cNvPr id="5" name="Picture 4">
          <a:extLst>
            <a:ext uri="{FF2B5EF4-FFF2-40B4-BE49-F238E27FC236}">
              <a16:creationId xmlns:a16="http://schemas.microsoft.com/office/drawing/2014/main" id="{43D30809-47C6-E3C9-FBBE-572E51310C2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644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xdr:col>
      <xdr:colOff>146050</xdr:colOff>
      <xdr:row>7</xdr:row>
      <xdr:rowOff>146050</xdr:rowOff>
    </xdr:to>
    <xdr:pic>
      <xdr:nvPicPr>
        <xdr:cNvPr id="6" name="Picture 10">
          <a:extLst>
            <a:ext uri="{FF2B5EF4-FFF2-40B4-BE49-F238E27FC236}">
              <a16:creationId xmlns:a16="http://schemas.microsoft.com/office/drawing/2014/main" id="{D128A2BA-8C11-BBDF-D7E8-8F657363027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9600" y="1835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8</xdr:row>
      <xdr:rowOff>0</xdr:rowOff>
    </xdr:from>
    <xdr:to>
      <xdr:col>1</xdr:col>
      <xdr:colOff>139700</xdr:colOff>
      <xdr:row>8</xdr:row>
      <xdr:rowOff>146050</xdr:rowOff>
    </xdr:to>
    <xdr:pic>
      <xdr:nvPicPr>
        <xdr:cNvPr id="7" name="Picture 6">
          <a:extLst>
            <a:ext uri="{FF2B5EF4-FFF2-40B4-BE49-F238E27FC236}">
              <a16:creationId xmlns:a16="http://schemas.microsoft.com/office/drawing/2014/main" id="{13170D8E-DB48-8658-323D-575E7ADC9C5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9600" y="2025650"/>
          <a:ext cx="13970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xdr:row>
      <xdr:rowOff>0</xdr:rowOff>
    </xdr:from>
    <xdr:to>
      <xdr:col>1</xdr:col>
      <xdr:colOff>146050</xdr:colOff>
      <xdr:row>9</xdr:row>
      <xdr:rowOff>146050</xdr:rowOff>
    </xdr:to>
    <xdr:pic>
      <xdr:nvPicPr>
        <xdr:cNvPr id="8" name="Picture 7">
          <a:extLst>
            <a:ext uri="{FF2B5EF4-FFF2-40B4-BE49-F238E27FC236}">
              <a16:creationId xmlns:a16="http://schemas.microsoft.com/office/drawing/2014/main" id="{2CF9B200-7ECB-DB41-FE1F-14E9F95CD27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09600" y="2216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0</xdr:rowOff>
    </xdr:from>
    <xdr:to>
      <xdr:col>1</xdr:col>
      <xdr:colOff>146050</xdr:colOff>
      <xdr:row>10</xdr:row>
      <xdr:rowOff>146050</xdr:rowOff>
    </xdr:to>
    <xdr:pic>
      <xdr:nvPicPr>
        <xdr:cNvPr id="9" name="Picture 8">
          <a:extLst>
            <a:ext uri="{FF2B5EF4-FFF2-40B4-BE49-F238E27FC236}">
              <a16:creationId xmlns:a16="http://schemas.microsoft.com/office/drawing/2014/main" id="{BAAE241A-C788-4427-1301-DDC881AC467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9600" y="2406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0</xdr:rowOff>
    </xdr:from>
    <xdr:to>
      <xdr:col>1</xdr:col>
      <xdr:colOff>146050</xdr:colOff>
      <xdr:row>11</xdr:row>
      <xdr:rowOff>146050</xdr:rowOff>
    </xdr:to>
    <xdr:pic>
      <xdr:nvPicPr>
        <xdr:cNvPr id="10" name="Picture 11">
          <a:extLst>
            <a:ext uri="{FF2B5EF4-FFF2-40B4-BE49-F238E27FC236}">
              <a16:creationId xmlns:a16="http://schemas.microsoft.com/office/drawing/2014/main" id="{5B2DD20A-3E89-236F-367A-E8D73070CAA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600" y="2597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xdr:row>
      <xdr:rowOff>0</xdr:rowOff>
    </xdr:from>
    <xdr:to>
      <xdr:col>1</xdr:col>
      <xdr:colOff>146050</xdr:colOff>
      <xdr:row>12</xdr:row>
      <xdr:rowOff>146050</xdr:rowOff>
    </xdr:to>
    <xdr:pic>
      <xdr:nvPicPr>
        <xdr:cNvPr id="11" name="Picture 13">
          <a:extLst>
            <a:ext uri="{FF2B5EF4-FFF2-40B4-BE49-F238E27FC236}">
              <a16:creationId xmlns:a16="http://schemas.microsoft.com/office/drawing/2014/main" id="{E73EB690-4981-CF51-C975-5F8F34B97FE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09600" y="2787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xdr:row>
      <xdr:rowOff>0</xdr:rowOff>
    </xdr:from>
    <xdr:to>
      <xdr:col>1</xdr:col>
      <xdr:colOff>146050</xdr:colOff>
      <xdr:row>13</xdr:row>
      <xdr:rowOff>146050</xdr:rowOff>
    </xdr:to>
    <xdr:pic>
      <xdr:nvPicPr>
        <xdr:cNvPr id="12" name="Picture 14">
          <a:extLst>
            <a:ext uri="{FF2B5EF4-FFF2-40B4-BE49-F238E27FC236}">
              <a16:creationId xmlns:a16="http://schemas.microsoft.com/office/drawing/2014/main" id="{92940C05-F273-4476-CF16-5AD14ACEA64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09600" y="2978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0</xdr:rowOff>
    </xdr:from>
    <xdr:to>
      <xdr:col>1</xdr:col>
      <xdr:colOff>146050</xdr:colOff>
      <xdr:row>14</xdr:row>
      <xdr:rowOff>146050</xdr:rowOff>
    </xdr:to>
    <xdr:pic>
      <xdr:nvPicPr>
        <xdr:cNvPr id="13" name="Picture 15">
          <a:extLst>
            <a:ext uri="{FF2B5EF4-FFF2-40B4-BE49-F238E27FC236}">
              <a16:creationId xmlns:a16="http://schemas.microsoft.com/office/drawing/2014/main" id="{12C01F14-91A2-9DC1-3841-58D27141E6C2}"/>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09600" y="3168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0</xdr:rowOff>
    </xdr:from>
    <xdr:to>
      <xdr:col>1</xdr:col>
      <xdr:colOff>146050</xdr:colOff>
      <xdr:row>15</xdr:row>
      <xdr:rowOff>146050</xdr:rowOff>
    </xdr:to>
    <xdr:pic>
      <xdr:nvPicPr>
        <xdr:cNvPr id="14" name="Picture 16">
          <a:extLst>
            <a:ext uri="{FF2B5EF4-FFF2-40B4-BE49-F238E27FC236}">
              <a16:creationId xmlns:a16="http://schemas.microsoft.com/office/drawing/2014/main" id="{B17EF1C8-E916-6048-A6E4-06352D78FF58}"/>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09600" y="3359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xdr:row>
      <xdr:rowOff>0</xdr:rowOff>
    </xdr:from>
    <xdr:to>
      <xdr:col>1</xdr:col>
      <xdr:colOff>146050</xdr:colOff>
      <xdr:row>16</xdr:row>
      <xdr:rowOff>146050</xdr:rowOff>
    </xdr:to>
    <xdr:pic>
      <xdr:nvPicPr>
        <xdr:cNvPr id="15" name="Picture 20">
          <a:extLst>
            <a:ext uri="{FF2B5EF4-FFF2-40B4-BE49-F238E27FC236}">
              <a16:creationId xmlns:a16="http://schemas.microsoft.com/office/drawing/2014/main" id="{93A70895-4046-69BD-2F77-05C269A31CDC}"/>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9600" y="3549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xdr:row>
      <xdr:rowOff>0</xdr:rowOff>
    </xdr:from>
    <xdr:to>
      <xdr:col>1</xdr:col>
      <xdr:colOff>146050</xdr:colOff>
      <xdr:row>17</xdr:row>
      <xdr:rowOff>146050</xdr:rowOff>
    </xdr:to>
    <xdr:pic>
      <xdr:nvPicPr>
        <xdr:cNvPr id="16" name="Picture 19">
          <a:extLst>
            <a:ext uri="{FF2B5EF4-FFF2-40B4-BE49-F238E27FC236}">
              <a16:creationId xmlns:a16="http://schemas.microsoft.com/office/drawing/2014/main" id="{577FAB53-8783-43CC-22B0-95389ADE3638}"/>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09600" y="3740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18</xdr:row>
      <xdr:rowOff>0</xdr:rowOff>
    </xdr:from>
    <xdr:to>
      <xdr:col>1</xdr:col>
      <xdr:colOff>146050</xdr:colOff>
      <xdr:row>18</xdr:row>
      <xdr:rowOff>146050</xdr:rowOff>
    </xdr:to>
    <xdr:pic>
      <xdr:nvPicPr>
        <xdr:cNvPr id="17" name="Picture 21">
          <a:extLst>
            <a:ext uri="{FF2B5EF4-FFF2-40B4-BE49-F238E27FC236}">
              <a16:creationId xmlns:a16="http://schemas.microsoft.com/office/drawing/2014/main" id="{3D617B2A-F3BA-7064-6258-D16618673D49}"/>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09600" y="3930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19</xdr:row>
      <xdr:rowOff>0</xdr:rowOff>
    </xdr:from>
    <xdr:to>
      <xdr:col>1</xdr:col>
      <xdr:colOff>146050</xdr:colOff>
      <xdr:row>19</xdr:row>
      <xdr:rowOff>146050</xdr:rowOff>
    </xdr:to>
    <xdr:pic>
      <xdr:nvPicPr>
        <xdr:cNvPr id="18" name="Picture 22">
          <a:extLst>
            <a:ext uri="{FF2B5EF4-FFF2-40B4-BE49-F238E27FC236}">
              <a16:creationId xmlns:a16="http://schemas.microsoft.com/office/drawing/2014/main" id="{8F44368A-8ACB-DAC8-00F1-124C886FE12B}"/>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9600" y="4121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20</xdr:row>
      <xdr:rowOff>0</xdr:rowOff>
    </xdr:from>
    <xdr:to>
      <xdr:col>1</xdr:col>
      <xdr:colOff>146050</xdr:colOff>
      <xdr:row>20</xdr:row>
      <xdr:rowOff>146050</xdr:rowOff>
    </xdr:to>
    <xdr:pic>
      <xdr:nvPicPr>
        <xdr:cNvPr id="19" name="Picture 23">
          <a:extLst>
            <a:ext uri="{FF2B5EF4-FFF2-40B4-BE49-F238E27FC236}">
              <a16:creationId xmlns:a16="http://schemas.microsoft.com/office/drawing/2014/main" id="{D3431E7E-3D46-A3A2-BF44-FA607EA621DB}"/>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9600" y="4311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21</xdr:row>
      <xdr:rowOff>0</xdr:rowOff>
    </xdr:from>
    <xdr:to>
      <xdr:col>1</xdr:col>
      <xdr:colOff>146050</xdr:colOff>
      <xdr:row>21</xdr:row>
      <xdr:rowOff>146050</xdr:rowOff>
    </xdr:to>
    <xdr:pic>
      <xdr:nvPicPr>
        <xdr:cNvPr id="20" name="Picture 24">
          <a:extLst>
            <a:ext uri="{FF2B5EF4-FFF2-40B4-BE49-F238E27FC236}">
              <a16:creationId xmlns:a16="http://schemas.microsoft.com/office/drawing/2014/main" id="{011D56CE-C475-D3BC-49FE-6F2D623879E2}"/>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09600" y="4502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22</xdr:row>
      <xdr:rowOff>0</xdr:rowOff>
    </xdr:from>
    <xdr:to>
      <xdr:col>1</xdr:col>
      <xdr:colOff>146050</xdr:colOff>
      <xdr:row>22</xdr:row>
      <xdr:rowOff>146050</xdr:rowOff>
    </xdr:to>
    <xdr:pic>
      <xdr:nvPicPr>
        <xdr:cNvPr id="21" name="Picture 25">
          <a:extLst>
            <a:ext uri="{FF2B5EF4-FFF2-40B4-BE49-F238E27FC236}">
              <a16:creationId xmlns:a16="http://schemas.microsoft.com/office/drawing/2014/main" id="{1E0EA728-0E43-510A-B738-7D7F761EF025}"/>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9600" y="4692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23</xdr:row>
      <xdr:rowOff>0</xdr:rowOff>
    </xdr:from>
    <xdr:to>
      <xdr:col>1</xdr:col>
      <xdr:colOff>146050</xdr:colOff>
      <xdr:row>23</xdr:row>
      <xdr:rowOff>146050</xdr:rowOff>
    </xdr:to>
    <xdr:pic>
      <xdr:nvPicPr>
        <xdr:cNvPr id="22" name="Picture 26">
          <a:extLst>
            <a:ext uri="{FF2B5EF4-FFF2-40B4-BE49-F238E27FC236}">
              <a16:creationId xmlns:a16="http://schemas.microsoft.com/office/drawing/2014/main" id="{0B1DCBB8-E1E8-B574-7494-27D00B8B69DD}"/>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09600" y="4883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24</xdr:row>
      <xdr:rowOff>0</xdr:rowOff>
    </xdr:from>
    <xdr:to>
      <xdr:col>1</xdr:col>
      <xdr:colOff>146050</xdr:colOff>
      <xdr:row>24</xdr:row>
      <xdr:rowOff>146050</xdr:rowOff>
    </xdr:to>
    <xdr:pic>
      <xdr:nvPicPr>
        <xdr:cNvPr id="23" name="Picture 18">
          <a:extLst>
            <a:ext uri="{FF2B5EF4-FFF2-40B4-BE49-F238E27FC236}">
              <a16:creationId xmlns:a16="http://schemas.microsoft.com/office/drawing/2014/main" id="{5B9BA78D-B7E6-B707-082F-F9DCE6462EDC}"/>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9600" y="5073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25</xdr:row>
      <xdr:rowOff>0</xdr:rowOff>
    </xdr:from>
    <xdr:to>
      <xdr:col>1</xdr:col>
      <xdr:colOff>146050</xdr:colOff>
      <xdr:row>25</xdr:row>
      <xdr:rowOff>146050</xdr:rowOff>
    </xdr:to>
    <xdr:pic>
      <xdr:nvPicPr>
        <xdr:cNvPr id="24" name="Picture 17">
          <a:extLst>
            <a:ext uri="{FF2B5EF4-FFF2-40B4-BE49-F238E27FC236}">
              <a16:creationId xmlns:a16="http://schemas.microsoft.com/office/drawing/2014/main" id="{4B308463-11D7-B07B-BFAD-9526AA55C8FC}"/>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09600" y="5264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0</xdr:rowOff>
    </xdr:from>
    <xdr:to>
      <xdr:col>1</xdr:col>
      <xdr:colOff>146050</xdr:colOff>
      <xdr:row>26</xdr:row>
      <xdr:rowOff>146050</xdr:rowOff>
    </xdr:to>
    <xdr:pic>
      <xdr:nvPicPr>
        <xdr:cNvPr id="25" name="Picture 28">
          <a:extLst>
            <a:ext uri="{FF2B5EF4-FFF2-40B4-BE49-F238E27FC236}">
              <a16:creationId xmlns:a16="http://schemas.microsoft.com/office/drawing/2014/main" id="{C24D04F8-A90E-919D-E624-ED6E182BD0A3}"/>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609600" y="5454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xdr:col>
      <xdr:colOff>146050</xdr:colOff>
      <xdr:row>27</xdr:row>
      <xdr:rowOff>146050</xdr:rowOff>
    </xdr:to>
    <xdr:pic>
      <xdr:nvPicPr>
        <xdr:cNvPr id="26" name="Picture 27">
          <a:extLst>
            <a:ext uri="{FF2B5EF4-FFF2-40B4-BE49-F238E27FC236}">
              <a16:creationId xmlns:a16="http://schemas.microsoft.com/office/drawing/2014/main" id="{D6610722-F2DC-3141-AD6D-79C8D60BC659}"/>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09600" y="5645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xdr:col>
      <xdr:colOff>146050</xdr:colOff>
      <xdr:row>28</xdr:row>
      <xdr:rowOff>146050</xdr:rowOff>
    </xdr:to>
    <xdr:pic>
      <xdr:nvPicPr>
        <xdr:cNvPr id="27" name="Picture 29">
          <a:extLst>
            <a:ext uri="{FF2B5EF4-FFF2-40B4-BE49-F238E27FC236}">
              <a16:creationId xmlns:a16="http://schemas.microsoft.com/office/drawing/2014/main" id="{581C26BD-E201-781F-26C2-DCB29061785F}"/>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09600" y="58356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29</xdr:row>
      <xdr:rowOff>0</xdr:rowOff>
    </xdr:from>
    <xdr:to>
      <xdr:col>1</xdr:col>
      <xdr:colOff>146050</xdr:colOff>
      <xdr:row>29</xdr:row>
      <xdr:rowOff>146050</xdr:rowOff>
    </xdr:to>
    <xdr:pic>
      <xdr:nvPicPr>
        <xdr:cNvPr id="28" name="Picture 30">
          <a:extLst>
            <a:ext uri="{FF2B5EF4-FFF2-40B4-BE49-F238E27FC236}">
              <a16:creationId xmlns:a16="http://schemas.microsoft.com/office/drawing/2014/main" id="{9C61FDEB-693A-0894-1E95-2A43397432F4}"/>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9600" y="6026150"/>
          <a:ext cx="146050" cy="14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ceuropaeu.sharepoint.com/teams/GRP-NGEUgreenbondreport2023/Shared%20Documents/General/2024/Output%20and%20Impact%20Indicators.xlsx" TargetMode="External"/><Relationship Id="rId1" Type="http://schemas.openxmlformats.org/officeDocument/2006/relationships/externalLinkPath" Target="/teams/GRP-NGEUgreenbondreport2023/Shared%20Documents/General/2024/Output%20and%20Impact%20Indica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s"/>
      <sheetName val="Categories"/>
      <sheetName val="022"/>
      <sheetName val="025bis"/>
      <sheetName val="025ter"/>
      <sheetName val="026"/>
      <sheetName val="026bis"/>
      <sheetName val="028"/>
      <sheetName val="029"/>
      <sheetName val="030bis"/>
      <sheetName val="031"/>
      <sheetName val="033"/>
      <sheetName val="042"/>
      <sheetName val="064"/>
      <sheetName val="065"/>
      <sheetName val="068"/>
      <sheetName val="072bis"/>
      <sheetName val="073"/>
      <sheetName val="074"/>
      <sheetName val="075"/>
      <sheetName val="077"/>
      <sheetName val="ADHOC"/>
      <sheetName val="Table"/>
    </sheetNames>
    <sheetDataSet>
      <sheetData sheetId="0"/>
      <sheetData sheetId="1"/>
      <sheetData sheetId="2">
        <row r="11">
          <cell r="C11"/>
          <cell r="J11"/>
        </row>
      </sheetData>
      <sheetData sheetId="3"/>
      <sheetData sheetId="4">
        <row r="11">
          <cell r="C11"/>
          <cell r="J11"/>
        </row>
      </sheetData>
      <sheetData sheetId="5">
        <row r="11">
          <cell r="C11"/>
          <cell r="J11"/>
        </row>
      </sheetData>
      <sheetData sheetId="6">
        <row r="15">
          <cell r="J15"/>
        </row>
      </sheetData>
      <sheetData sheetId="7">
        <row r="11">
          <cell r="C11"/>
        </row>
      </sheetData>
      <sheetData sheetId="8"/>
      <sheetData sheetId="9">
        <row r="11">
          <cell r="C11"/>
          <cell r="J11"/>
        </row>
        <row r="15">
          <cell r="J15"/>
        </row>
      </sheetData>
      <sheetData sheetId="10"/>
      <sheetData sheetId="11">
        <row r="9">
          <cell r="C9"/>
          <cell r="J9"/>
        </row>
        <row r="13">
          <cell r="C13"/>
          <cell r="J13"/>
        </row>
      </sheetData>
      <sheetData sheetId="12">
        <row r="9">
          <cell r="C9"/>
        </row>
      </sheetData>
      <sheetData sheetId="13"/>
      <sheetData sheetId="14"/>
      <sheetData sheetId="15"/>
      <sheetData sheetId="16"/>
      <sheetData sheetId="17"/>
      <sheetData sheetId="18">
        <row r="9">
          <cell r="C9"/>
          <cell r="J9"/>
        </row>
      </sheetData>
      <sheetData sheetId="19"/>
      <sheetData sheetId="20">
        <row r="13">
          <cell r="C13"/>
          <cell r="J13"/>
        </row>
        <row r="17">
          <cell r="C17"/>
          <cell r="J17"/>
        </row>
        <row r="21">
          <cell r="C21"/>
          <cell r="J21"/>
        </row>
      </sheetData>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15"/>
  <sheetViews>
    <sheetView tabSelected="1" workbookViewId="0">
      <selection activeCell="B2" sqref="B2:D2"/>
    </sheetView>
  </sheetViews>
  <sheetFormatPr defaultRowHeight="14.5" x14ac:dyDescent="0.35"/>
  <cols>
    <col min="2" max="2" width="30" bestFit="1" customWidth="1"/>
    <col min="3" max="4" width="31.453125" customWidth="1"/>
  </cols>
  <sheetData>
    <row r="2" spans="2:4" ht="15" x14ac:dyDescent="0.35">
      <c r="B2" s="199" t="s">
        <v>0</v>
      </c>
      <c r="C2" s="199"/>
      <c r="D2" s="199"/>
    </row>
    <row r="3" spans="2:4" ht="31.5" customHeight="1" x14ac:dyDescent="0.35">
      <c r="B3" s="200" t="s">
        <v>1</v>
      </c>
      <c r="C3" s="202" t="s">
        <v>2</v>
      </c>
      <c r="D3" s="204" t="s">
        <v>3</v>
      </c>
    </row>
    <row r="4" spans="2:4" ht="15" thickBot="1" x14ac:dyDescent="0.4">
      <c r="B4" s="201"/>
      <c r="C4" s="203"/>
      <c r="D4" s="205"/>
    </row>
    <row r="5" spans="2:4" ht="15" thickBot="1" x14ac:dyDescent="0.4">
      <c r="B5" s="4" t="s">
        <v>4</v>
      </c>
      <c r="C5" s="167">
        <v>61020459508</v>
      </c>
      <c r="D5" s="9">
        <v>31205299035</v>
      </c>
    </row>
    <row r="6" spans="2:4" ht="15" thickBot="1" x14ac:dyDescent="0.4">
      <c r="B6" s="4" t="s">
        <v>5</v>
      </c>
      <c r="C6" s="167">
        <v>72376106537.199997</v>
      </c>
      <c r="D6" s="9">
        <v>64693956318</v>
      </c>
    </row>
    <row r="7" spans="2:4" ht="15" thickBot="1" x14ac:dyDescent="0.4">
      <c r="B7" s="4" t="s">
        <v>6</v>
      </c>
      <c r="C7" s="167">
        <v>7301397751</v>
      </c>
      <c r="D7" s="9">
        <v>11760281770</v>
      </c>
    </row>
    <row r="8" spans="2:4" ht="29.5" thickBot="1" x14ac:dyDescent="0.4">
      <c r="B8" s="4" t="s">
        <v>7</v>
      </c>
      <c r="C8" s="167">
        <v>444981837.60000002</v>
      </c>
      <c r="D8" s="9">
        <v>402970079</v>
      </c>
    </row>
    <row r="9" spans="2:4" ht="15" thickBot="1" x14ac:dyDescent="0.4">
      <c r="B9" s="4" t="s">
        <v>8</v>
      </c>
      <c r="C9" s="167">
        <v>67759575211.199997</v>
      </c>
      <c r="D9" s="9">
        <v>49262056890</v>
      </c>
    </row>
    <row r="10" spans="2:4" ht="29.5" thickBot="1" x14ac:dyDescent="0.4">
      <c r="B10" s="4" t="s">
        <v>9</v>
      </c>
      <c r="C10" s="167">
        <v>6153732676</v>
      </c>
      <c r="D10" s="9">
        <v>5867904567</v>
      </c>
    </row>
    <row r="11" spans="2:4" ht="15" thickBot="1" x14ac:dyDescent="0.4">
      <c r="B11" s="4" t="s">
        <v>10</v>
      </c>
      <c r="C11" s="167">
        <v>7520337611</v>
      </c>
      <c r="D11" s="9">
        <v>4256118393</v>
      </c>
    </row>
    <row r="12" spans="2:4" ht="29.5" thickBot="1" x14ac:dyDescent="0.4">
      <c r="B12" s="4" t="s">
        <v>11</v>
      </c>
      <c r="C12" s="167">
        <v>20568882665</v>
      </c>
      <c r="D12" s="9">
        <v>11018668481</v>
      </c>
    </row>
    <row r="13" spans="2:4" ht="29.5" thickBot="1" x14ac:dyDescent="0.4">
      <c r="B13" s="4" t="s">
        <v>12</v>
      </c>
      <c r="C13" s="167">
        <v>21434950864</v>
      </c>
      <c r="D13" s="9">
        <v>12138876319</v>
      </c>
    </row>
    <row r="14" spans="2:4" ht="15" x14ac:dyDescent="0.35">
      <c r="B14" s="5" t="s">
        <v>13</v>
      </c>
      <c r="C14" s="168">
        <v>264580424661</v>
      </c>
      <c r="D14" s="10">
        <v>190606131852</v>
      </c>
    </row>
    <row r="15" spans="2:4" x14ac:dyDescent="0.35">
      <c r="C15" s="83"/>
    </row>
  </sheetData>
  <mergeCells count="4">
    <mergeCell ref="B2:D2"/>
    <mergeCell ref="B3:B4"/>
    <mergeCell ref="C3:C4"/>
    <mergeCell ref="D3:D4"/>
  </mergeCells>
  <pageMargins left="0.7" right="0.7" top="0.75" bottom="0.75" header="0.3" footer="0.3"/>
  <pageSetup paperSize="9" orientation="portrait" verticalDpi="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829C-9C5A-49F5-B864-C8FC0CB8D2AE}">
  <sheetPr codeName="Sheet12"/>
  <dimension ref="B2:F8"/>
  <sheetViews>
    <sheetView workbookViewId="0">
      <selection activeCell="B2" sqref="B2:F2"/>
    </sheetView>
  </sheetViews>
  <sheetFormatPr defaultRowHeight="14.5" x14ac:dyDescent="0.35"/>
  <cols>
    <col min="2" max="2" width="27.54296875" customWidth="1"/>
    <col min="3" max="3" width="16.1796875" customWidth="1"/>
    <col min="4" max="4" width="13.54296875" customWidth="1"/>
    <col min="5" max="5" width="14" customWidth="1"/>
    <col min="6" max="6" width="15.453125" customWidth="1"/>
  </cols>
  <sheetData>
    <row r="2" spans="2:6" ht="15.5" thickBot="1" x14ac:dyDescent="0.4">
      <c r="B2" s="227" t="s">
        <v>91</v>
      </c>
      <c r="C2" s="227"/>
      <c r="D2" s="227"/>
      <c r="E2" s="227"/>
      <c r="F2" s="227"/>
    </row>
    <row r="3" spans="2:6" ht="30.5" thickBot="1" x14ac:dyDescent="0.4">
      <c r="B3" s="129" t="s">
        <v>92</v>
      </c>
      <c r="C3" s="130" t="s">
        <v>93</v>
      </c>
      <c r="D3" s="130" t="s">
        <v>94</v>
      </c>
      <c r="E3" s="130" t="s">
        <v>95</v>
      </c>
      <c r="F3" s="131" t="s">
        <v>96</v>
      </c>
    </row>
    <row r="4" spans="2:6" ht="87.5" thickBot="1" x14ac:dyDescent="0.4">
      <c r="B4" s="132" t="s">
        <v>97</v>
      </c>
      <c r="C4" s="118" t="s">
        <v>98</v>
      </c>
      <c r="D4" s="118" t="s">
        <v>99</v>
      </c>
      <c r="E4" s="118" t="s">
        <v>100</v>
      </c>
      <c r="F4" s="133" t="s">
        <v>101</v>
      </c>
    </row>
    <row r="5" spans="2:6" ht="58.5" thickBot="1" x14ac:dyDescent="0.4">
      <c r="B5" s="132" t="s">
        <v>102</v>
      </c>
      <c r="C5" s="118" t="s">
        <v>103</v>
      </c>
      <c r="D5" s="118" t="s">
        <v>104</v>
      </c>
      <c r="E5" s="118" t="s">
        <v>100</v>
      </c>
      <c r="F5" s="133" t="s">
        <v>101</v>
      </c>
    </row>
    <row r="6" spans="2:6" ht="58.5" thickBot="1" x14ac:dyDescent="0.4">
      <c r="B6" s="132" t="s">
        <v>105</v>
      </c>
      <c r="C6" s="118" t="s">
        <v>106</v>
      </c>
      <c r="D6" s="118" t="s">
        <v>107</v>
      </c>
      <c r="E6" s="118" t="s">
        <v>100</v>
      </c>
      <c r="F6" s="133" t="s">
        <v>101</v>
      </c>
    </row>
    <row r="7" spans="2:6" ht="58.5" thickBot="1" x14ac:dyDescent="0.4">
      <c r="B7" s="132" t="s">
        <v>108</v>
      </c>
      <c r="C7" s="118" t="s">
        <v>109</v>
      </c>
      <c r="D7" s="118" t="s">
        <v>107</v>
      </c>
      <c r="E7" s="118" t="s">
        <v>100</v>
      </c>
      <c r="F7" s="133" t="s">
        <v>101</v>
      </c>
    </row>
    <row r="8" spans="2:6" ht="58.5" thickBot="1" x14ac:dyDescent="0.4">
      <c r="B8" s="134" t="s">
        <v>110</v>
      </c>
      <c r="C8" s="135" t="s">
        <v>111</v>
      </c>
      <c r="D8" s="135" t="s">
        <v>104</v>
      </c>
      <c r="E8" s="135" t="s">
        <v>100</v>
      </c>
      <c r="F8" s="136" t="s">
        <v>101</v>
      </c>
    </row>
  </sheetData>
  <mergeCells count="1">
    <mergeCell ref="B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2:C18"/>
  <sheetViews>
    <sheetView workbookViewId="0">
      <selection activeCell="B2" sqref="B2:C2"/>
    </sheetView>
  </sheetViews>
  <sheetFormatPr defaultRowHeight="14.5" x14ac:dyDescent="0.35"/>
  <cols>
    <col min="2" max="2" width="56.453125" bestFit="1" customWidth="1"/>
    <col min="3" max="3" width="34.54296875" customWidth="1"/>
  </cols>
  <sheetData>
    <row r="2" spans="2:3" ht="15" x14ac:dyDescent="0.35">
      <c r="B2" s="199" t="s">
        <v>112</v>
      </c>
      <c r="C2" s="199"/>
    </row>
    <row r="3" spans="2:3" ht="15" x14ac:dyDescent="0.35">
      <c r="B3" s="209" t="s">
        <v>1</v>
      </c>
      <c r="C3" s="71" t="s">
        <v>113</v>
      </c>
    </row>
    <row r="4" spans="2:3" ht="15" x14ac:dyDescent="0.35">
      <c r="B4" s="209"/>
      <c r="C4" s="71" t="s">
        <v>114</v>
      </c>
    </row>
    <row r="5" spans="2:3" ht="15.5" thickBot="1" x14ac:dyDescent="0.4">
      <c r="B5" s="210"/>
      <c r="C5" s="18" t="s">
        <v>115</v>
      </c>
    </row>
    <row r="6" spans="2:3" ht="15" thickBot="1" x14ac:dyDescent="0.4">
      <c r="B6" s="57" t="s">
        <v>11</v>
      </c>
      <c r="C6" s="9">
        <v>4851792.9456910146</v>
      </c>
    </row>
    <row r="7" spans="2:3" ht="15" thickBot="1" x14ac:dyDescent="0.4">
      <c r="B7" s="57" t="s">
        <v>8</v>
      </c>
      <c r="C7" s="9">
        <v>6022941.9465854997</v>
      </c>
    </row>
    <row r="8" spans="2:3" ht="15" thickBot="1" x14ac:dyDescent="0.4">
      <c r="B8" s="57" t="s">
        <v>50</v>
      </c>
      <c r="C8" s="9">
        <v>21774354.100335602</v>
      </c>
    </row>
    <row r="9" spans="2:3" ht="15" thickBot="1" x14ac:dyDescent="0.4">
      <c r="B9" s="57" t="s">
        <v>12</v>
      </c>
      <c r="C9" s="9">
        <v>1001141.7040205284</v>
      </c>
    </row>
    <row r="10" spans="2:3" ht="15" thickBot="1" x14ac:dyDescent="0.4">
      <c r="B10" s="57" t="s">
        <v>9</v>
      </c>
      <c r="C10" s="9">
        <v>657885.02499999979</v>
      </c>
    </row>
    <row r="11" spans="2:3" ht="15" thickBot="1" x14ac:dyDescent="0.4">
      <c r="B11" s="57" t="s">
        <v>5</v>
      </c>
      <c r="C11" s="9">
        <v>20438960.656888496</v>
      </c>
    </row>
    <row r="12" spans="2:3" ht="15" x14ac:dyDescent="0.35">
      <c r="B12" s="72" t="s">
        <v>116</v>
      </c>
      <c r="C12" s="137">
        <v>54747076.378521144</v>
      </c>
    </row>
    <row r="18" spans="3:3" x14ac:dyDescent="0.35">
      <c r="C18" s="83"/>
    </row>
  </sheetData>
  <mergeCells count="2">
    <mergeCell ref="B3:B5"/>
    <mergeCell ref="B2:C2"/>
  </mergeCell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2:C10"/>
  <sheetViews>
    <sheetView workbookViewId="0">
      <selection activeCell="B2" sqref="B2:C2"/>
    </sheetView>
  </sheetViews>
  <sheetFormatPr defaultRowHeight="14.5" x14ac:dyDescent="0.35"/>
  <cols>
    <col min="2" max="2" width="56.453125" bestFit="1" customWidth="1"/>
    <col min="3" max="3" width="36.26953125" customWidth="1"/>
  </cols>
  <sheetData>
    <row r="2" spans="2:3" ht="15" x14ac:dyDescent="0.35">
      <c r="B2" s="199" t="s">
        <v>117</v>
      </c>
      <c r="C2" s="199"/>
    </row>
    <row r="3" spans="2:3" ht="30" customHeight="1" thickBot="1" x14ac:dyDescent="0.4">
      <c r="B3" s="6" t="s">
        <v>1</v>
      </c>
      <c r="C3" s="3" t="s">
        <v>118</v>
      </c>
    </row>
    <row r="4" spans="2:3" ht="15" thickBot="1" x14ac:dyDescent="0.4">
      <c r="B4" s="57" t="s">
        <v>11</v>
      </c>
      <c r="C4" s="94"/>
    </row>
    <row r="5" spans="2:3" ht="15" thickBot="1" x14ac:dyDescent="0.4">
      <c r="B5" s="57" t="s">
        <v>8</v>
      </c>
      <c r="C5" s="94">
        <v>822783.49154463678</v>
      </c>
    </row>
    <row r="6" spans="2:3" ht="15" thickBot="1" x14ac:dyDescent="0.4">
      <c r="B6" s="57" t="s">
        <v>50</v>
      </c>
      <c r="C6" s="94"/>
    </row>
    <row r="7" spans="2:3" ht="15" thickBot="1" x14ac:dyDescent="0.4">
      <c r="B7" s="57" t="s">
        <v>12</v>
      </c>
      <c r="C7" s="94">
        <v>113.04344071825408</v>
      </c>
    </row>
    <row r="8" spans="2:3" ht="15" thickBot="1" x14ac:dyDescent="0.4">
      <c r="B8" s="57" t="s">
        <v>9</v>
      </c>
      <c r="C8" s="94"/>
    </row>
    <row r="9" spans="2:3" ht="15" thickBot="1" x14ac:dyDescent="0.4">
      <c r="B9" s="57" t="s">
        <v>5</v>
      </c>
      <c r="C9" s="94">
        <v>658379.45591320971</v>
      </c>
    </row>
    <row r="10" spans="2:3" ht="15" x14ac:dyDescent="0.35">
      <c r="B10" s="72" t="s">
        <v>13</v>
      </c>
      <c r="C10" s="73">
        <v>1481275.9908985647</v>
      </c>
    </row>
  </sheetData>
  <mergeCells count="1">
    <mergeCell ref="B2:C2"/>
  </mergeCells>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2:I88"/>
  <sheetViews>
    <sheetView topLeftCell="A67" zoomScale="90" zoomScaleNormal="90" workbookViewId="0">
      <selection activeCell="B2" sqref="B2:H2"/>
    </sheetView>
  </sheetViews>
  <sheetFormatPr defaultRowHeight="14.5" x14ac:dyDescent="0.35"/>
  <cols>
    <col min="2" max="2" width="63" customWidth="1"/>
    <col min="3" max="3" width="17.453125" customWidth="1"/>
    <col min="4" max="4" width="13.54296875" customWidth="1"/>
    <col min="5" max="5" width="13.453125" customWidth="1"/>
    <col min="7" max="7" width="14.453125" customWidth="1"/>
    <col min="8" max="8" width="14.54296875" customWidth="1"/>
    <col min="9" max="9" width="17.54296875" bestFit="1" customWidth="1"/>
  </cols>
  <sheetData>
    <row r="2" spans="2:8" ht="15" x14ac:dyDescent="0.35">
      <c r="B2" s="199" t="s">
        <v>119</v>
      </c>
      <c r="C2" s="199"/>
      <c r="D2" s="199"/>
      <c r="E2" s="199"/>
      <c r="F2" s="199"/>
      <c r="G2" s="199"/>
      <c r="H2" s="199"/>
    </row>
    <row r="3" spans="2:8" ht="19" x14ac:dyDescent="0.35">
      <c r="B3" s="231" t="s">
        <v>368</v>
      </c>
      <c r="C3" s="233" t="s">
        <v>120</v>
      </c>
      <c r="D3" s="234"/>
      <c r="E3" s="234"/>
      <c r="F3" s="231"/>
      <c r="G3" s="237" t="s">
        <v>121</v>
      </c>
      <c r="H3" s="238"/>
    </row>
    <row r="4" spans="2:8" ht="16" customHeight="1" x14ac:dyDescent="0.35">
      <c r="B4" s="231"/>
      <c r="C4" s="233"/>
      <c r="D4" s="234"/>
      <c r="E4" s="234"/>
      <c r="F4" s="231"/>
      <c r="G4" s="239" t="s">
        <v>113</v>
      </c>
      <c r="H4" s="240"/>
    </row>
    <row r="5" spans="2:8" ht="15.5" thickBot="1" x14ac:dyDescent="0.4">
      <c r="B5" s="232"/>
      <c r="C5" s="235"/>
      <c r="D5" s="236"/>
      <c r="E5" s="236"/>
      <c r="F5" s="232"/>
      <c r="G5" s="241" t="s">
        <v>122</v>
      </c>
      <c r="H5" s="242"/>
    </row>
    <row r="6" spans="2:8" ht="15" thickBot="1" x14ac:dyDescent="0.4">
      <c r="B6" s="75"/>
      <c r="C6" s="76" t="s">
        <v>123</v>
      </c>
      <c r="D6" s="77" t="s">
        <v>124</v>
      </c>
      <c r="E6" s="77" t="s">
        <v>125</v>
      </c>
      <c r="F6" s="77" t="s">
        <v>126</v>
      </c>
      <c r="G6" s="78" t="s">
        <v>124</v>
      </c>
      <c r="H6" s="79" t="s">
        <v>125</v>
      </c>
    </row>
    <row r="7" spans="2:8" ht="26.5" thickBot="1" x14ac:dyDescent="0.4">
      <c r="B7" s="243" t="s">
        <v>127</v>
      </c>
      <c r="C7" s="75" t="s">
        <v>128</v>
      </c>
      <c r="D7" s="95">
        <f>'[1]022'!C11</f>
        <v>0</v>
      </c>
      <c r="E7" s="96">
        <v>2000</v>
      </c>
      <c r="F7" s="80" t="s">
        <v>107</v>
      </c>
      <c r="G7" s="97">
        <f>'[1]022'!J11</f>
        <v>0</v>
      </c>
      <c r="H7" s="98">
        <v>3754285.7142857141</v>
      </c>
    </row>
    <row r="8" spans="2:8" ht="26.5" thickBot="1" x14ac:dyDescent="0.4">
      <c r="B8" s="229"/>
      <c r="C8" s="75" t="s">
        <v>129</v>
      </c>
      <c r="D8" s="95">
        <v>0</v>
      </c>
      <c r="E8" s="96">
        <v>83768</v>
      </c>
      <c r="F8" s="80" t="s">
        <v>130</v>
      </c>
      <c r="G8" s="97">
        <v>0</v>
      </c>
      <c r="H8" s="98">
        <v>85152.329002704588</v>
      </c>
    </row>
    <row r="9" spans="2:8" ht="39.5" thickBot="1" x14ac:dyDescent="0.4">
      <c r="B9" s="229"/>
      <c r="C9" s="75" t="s">
        <v>131</v>
      </c>
      <c r="D9" s="95">
        <v>0</v>
      </c>
      <c r="E9" s="96">
        <v>4000</v>
      </c>
      <c r="F9" s="80" t="s">
        <v>132</v>
      </c>
      <c r="G9" s="97">
        <v>0</v>
      </c>
      <c r="H9" s="98">
        <v>75</v>
      </c>
    </row>
    <row r="10" spans="2:8" ht="15" thickBot="1" x14ac:dyDescent="0.4">
      <c r="B10" s="230"/>
      <c r="C10" s="81" t="s">
        <v>133</v>
      </c>
      <c r="D10" s="99"/>
      <c r="E10" s="100"/>
      <c r="F10" s="82"/>
      <c r="G10" s="101">
        <v>0</v>
      </c>
      <c r="H10" s="102">
        <v>1012280</v>
      </c>
    </row>
    <row r="11" spans="2:8" ht="40" thickTop="1" thickBot="1" x14ac:dyDescent="0.4">
      <c r="B11" s="243" t="s">
        <v>134</v>
      </c>
      <c r="C11" s="109" t="s">
        <v>135</v>
      </c>
      <c r="D11" s="95">
        <v>0</v>
      </c>
      <c r="E11" s="96">
        <v>372200</v>
      </c>
      <c r="F11" s="106" t="s">
        <v>130</v>
      </c>
      <c r="G11" s="107">
        <v>0</v>
      </c>
      <c r="H11" s="108">
        <v>169.71212795900479</v>
      </c>
    </row>
    <row r="12" spans="2:8" ht="15" thickBot="1" x14ac:dyDescent="0.4">
      <c r="B12" s="229"/>
      <c r="C12" s="81" t="s">
        <v>133</v>
      </c>
      <c r="D12" s="99"/>
      <c r="E12" s="100"/>
      <c r="F12" s="82"/>
      <c r="G12" s="101">
        <v>0</v>
      </c>
      <c r="H12" s="102">
        <v>133333.33333333334</v>
      </c>
    </row>
    <row r="13" spans="2:8" ht="40" thickTop="1" thickBot="1" x14ac:dyDescent="0.4">
      <c r="B13" s="244" t="s">
        <v>136</v>
      </c>
      <c r="C13" s="103" t="s">
        <v>131</v>
      </c>
      <c r="D13" s="104">
        <v>0</v>
      </c>
      <c r="E13" s="105">
        <v>1519298</v>
      </c>
      <c r="F13" s="106" t="s">
        <v>132</v>
      </c>
      <c r="G13" s="97">
        <v>0</v>
      </c>
      <c r="H13" s="98">
        <v>22208.543890921377</v>
      </c>
    </row>
    <row r="14" spans="2:8" ht="15" thickBot="1" x14ac:dyDescent="0.4">
      <c r="B14" s="245"/>
      <c r="C14" s="109" t="s">
        <v>137</v>
      </c>
      <c r="D14" s="104">
        <v>0</v>
      </c>
      <c r="E14" s="105">
        <v>20000</v>
      </c>
      <c r="F14" s="110" t="s">
        <v>130</v>
      </c>
      <c r="G14" s="97">
        <v>0</v>
      </c>
      <c r="H14" s="98">
        <v>32197.315666275575</v>
      </c>
    </row>
    <row r="15" spans="2:8" ht="26.5" thickBot="1" x14ac:dyDescent="0.4">
      <c r="B15" s="245"/>
      <c r="C15" s="109" t="s">
        <v>138</v>
      </c>
      <c r="D15" s="104">
        <v>0</v>
      </c>
      <c r="E15" s="105">
        <v>30</v>
      </c>
      <c r="F15" s="110" t="s">
        <v>139</v>
      </c>
      <c r="G15" s="97">
        <v>0</v>
      </c>
      <c r="H15" s="98">
        <v>17206.265621733717</v>
      </c>
    </row>
    <row r="16" spans="2:8" ht="26.5" thickBot="1" x14ac:dyDescent="0.4">
      <c r="B16" s="245"/>
      <c r="C16" s="109" t="s">
        <v>140</v>
      </c>
      <c r="D16" s="104">
        <v>0</v>
      </c>
      <c r="E16" s="105">
        <v>16</v>
      </c>
      <c r="F16" s="110" t="s">
        <v>141</v>
      </c>
      <c r="G16" s="97">
        <v>0</v>
      </c>
      <c r="H16" s="98">
        <v>619038.60589867423</v>
      </c>
    </row>
    <row r="17" spans="2:9" ht="15" thickBot="1" x14ac:dyDescent="0.4">
      <c r="B17" s="246"/>
      <c r="C17" s="81" t="s">
        <v>133</v>
      </c>
      <c r="D17" s="99"/>
      <c r="E17" s="100"/>
      <c r="F17" s="82"/>
      <c r="G17" s="101">
        <v>0</v>
      </c>
      <c r="H17" s="102">
        <v>2029424</v>
      </c>
      <c r="I17" s="88"/>
    </row>
    <row r="18" spans="2:9" ht="40" thickTop="1" thickBot="1" x14ac:dyDescent="0.4">
      <c r="B18" s="87" t="s">
        <v>142</v>
      </c>
      <c r="C18" s="81" t="s">
        <v>143</v>
      </c>
      <c r="D18" s="99">
        <v>86342000</v>
      </c>
      <c r="E18" s="100">
        <v>286451252.95490193</v>
      </c>
      <c r="F18" s="82" t="s">
        <v>132</v>
      </c>
      <c r="G18" s="101">
        <v>648361.73891032883</v>
      </c>
      <c r="H18" s="102">
        <v>2215393.9194341493</v>
      </c>
    </row>
    <row r="19" spans="2:9" ht="40" thickTop="1" thickBot="1" x14ac:dyDescent="0.4">
      <c r="B19" s="228" t="s">
        <v>144</v>
      </c>
      <c r="C19" s="75" t="s">
        <v>143</v>
      </c>
      <c r="D19" s="95">
        <f>'[1]025ter'!C11</f>
        <v>0</v>
      </c>
      <c r="E19" s="96">
        <v>1140667.5</v>
      </c>
      <c r="F19" s="80" t="s">
        <v>132</v>
      </c>
      <c r="G19" s="97">
        <f>'[1]025ter'!J11</f>
        <v>0</v>
      </c>
      <c r="H19" s="98">
        <v>9035.1362744653179</v>
      </c>
      <c r="I19" s="151"/>
    </row>
    <row r="20" spans="2:9" ht="52.5" thickBot="1" x14ac:dyDescent="0.4">
      <c r="B20" s="230"/>
      <c r="C20" s="81" t="s">
        <v>145</v>
      </c>
      <c r="D20" s="99">
        <v>2880</v>
      </c>
      <c r="E20" s="100">
        <v>9714473.75</v>
      </c>
      <c r="F20" s="82" t="s">
        <v>132</v>
      </c>
      <c r="G20" s="101">
        <v>6.5037125598678829</v>
      </c>
      <c r="H20" s="102">
        <v>30041.525007580709</v>
      </c>
    </row>
    <row r="21" spans="2:9" ht="40" thickTop="1" thickBot="1" x14ac:dyDescent="0.4">
      <c r="B21" s="228" t="s">
        <v>146</v>
      </c>
      <c r="C21" s="75" t="s">
        <v>131</v>
      </c>
      <c r="D21" s="95">
        <f>'[1]026'!C11</f>
        <v>0</v>
      </c>
      <c r="E21" s="96">
        <v>4268666.8106486052</v>
      </c>
      <c r="F21" s="80" t="s">
        <v>132</v>
      </c>
      <c r="G21" s="97">
        <f>'[1]026'!J11</f>
        <v>0</v>
      </c>
      <c r="H21" s="98">
        <v>38680.19872640205</v>
      </c>
    </row>
    <row r="22" spans="2:9" ht="39.5" thickBot="1" x14ac:dyDescent="0.4">
      <c r="B22" s="230"/>
      <c r="C22" s="81" t="s">
        <v>147</v>
      </c>
      <c r="D22" s="99">
        <f>'[1]026'!C15</f>
        <v>0</v>
      </c>
      <c r="E22" s="100">
        <v>389000</v>
      </c>
      <c r="F22" s="82" t="s">
        <v>132</v>
      </c>
      <c r="G22" s="101">
        <f>'[1]026'!J15</f>
        <v>0</v>
      </c>
      <c r="H22" s="102">
        <v>1766.5396520907284</v>
      </c>
      <c r="I22" s="88"/>
    </row>
    <row r="23" spans="2:9" ht="40" thickTop="1" thickBot="1" x14ac:dyDescent="0.4">
      <c r="B23" s="228" t="s">
        <v>148</v>
      </c>
      <c r="C23" s="75" t="s">
        <v>131</v>
      </c>
      <c r="D23" s="95">
        <v>20720757</v>
      </c>
      <c r="E23" s="96">
        <v>47324957.792602167</v>
      </c>
      <c r="F23" s="80" t="s">
        <v>132</v>
      </c>
      <c r="G23" s="97">
        <v>174415.10179601258</v>
      </c>
      <c r="H23" s="98">
        <v>575552.56132619549</v>
      </c>
    </row>
    <row r="24" spans="2:9" ht="39.5" thickBot="1" x14ac:dyDescent="0.4">
      <c r="B24" s="229"/>
      <c r="C24" s="75" t="s">
        <v>147</v>
      </c>
      <c r="D24" s="95">
        <v>0</v>
      </c>
      <c r="E24" s="96">
        <v>30051982</v>
      </c>
      <c r="F24" s="80" t="s">
        <v>132</v>
      </c>
      <c r="G24" s="97">
        <f>'[1]026bis'!J15</f>
        <v>0</v>
      </c>
      <c r="H24" s="98">
        <v>157523.67588404048</v>
      </c>
    </row>
    <row r="25" spans="2:9" ht="26.5" thickBot="1" x14ac:dyDescent="0.4">
      <c r="B25" s="230"/>
      <c r="C25" s="81" t="s">
        <v>149</v>
      </c>
      <c r="D25" s="99">
        <v>0</v>
      </c>
      <c r="E25" s="100">
        <v>354760.27988888801</v>
      </c>
      <c r="F25" s="82" t="s">
        <v>150</v>
      </c>
      <c r="G25" s="101">
        <f>'[1]026bis'!J19</f>
        <v>0</v>
      </c>
      <c r="H25" s="102">
        <v>141370.61374167833</v>
      </c>
    </row>
    <row r="26" spans="2:9" ht="27" thickTop="1" thickBot="1" x14ac:dyDescent="0.4">
      <c r="B26" s="139" t="s">
        <v>151</v>
      </c>
      <c r="C26" s="81" t="s">
        <v>152</v>
      </c>
      <c r="D26" s="99">
        <f>'[1]028'!C11</f>
        <v>0</v>
      </c>
      <c r="E26" s="100">
        <v>3141</v>
      </c>
      <c r="F26" s="82" t="s">
        <v>107</v>
      </c>
      <c r="G26" s="101">
        <v>0</v>
      </c>
      <c r="H26" s="102">
        <v>3311114.9720970551</v>
      </c>
    </row>
    <row r="27" spans="2:9" ht="27" thickTop="1" thickBot="1" x14ac:dyDescent="0.4">
      <c r="B27" s="139" t="s">
        <v>153</v>
      </c>
      <c r="C27" s="81" t="s">
        <v>138</v>
      </c>
      <c r="D27" s="99">
        <f>'[1]029'!C11</f>
        <v>0</v>
      </c>
      <c r="E27" s="100">
        <v>38820.977999999996</v>
      </c>
      <c r="F27" s="82" t="s">
        <v>107</v>
      </c>
      <c r="G27" s="101">
        <f>'[1]029'!J11</f>
        <v>0</v>
      </c>
      <c r="H27" s="102">
        <v>10084962.988807902</v>
      </c>
    </row>
    <row r="28" spans="2:9" ht="27" thickTop="1" thickBot="1" x14ac:dyDescent="0.4">
      <c r="B28" s="228" t="s">
        <v>154</v>
      </c>
      <c r="C28" s="75" t="s">
        <v>155</v>
      </c>
      <c r="D28" s="95">
        <f>'[1]030bis'!C11</f>
        <v>0</v>
      </c>
      <c r="E28" s="96">
        <v>3127249.33</v>
      </c>
      <c r="F28" s="80" t="s">
        <v>156</v>
      </c>
      <c r="G28" s="97">
        <f>'[1]030bis'!J11</f>
        <v>0</v>
      </c>
      <c r="H28" s="98">
        <v>2082420.7835012788</v>
      </c>
    </row>
    <row r="29" spans="2:9" ht="26.5" thickBot="1" x14ac:dyDescent="0.4">
      <c r="B29" s="229"/>
      <c r="C29" s="81" t="s">
        <v>157</v>
      </c>
      <c r="D29" s="99">
        <f>'[1]030bis'!C15</f>
        <v>0</v>
      </c>
      <c r="E29" s="100">
        <v>560000</v>
      </c>
      <c r="F29" s="82" t="s">
        <v>158</v>
      </c>
      <c r="G29" s="101">
        <f>'[1]030bis'!J15</f>
        <v>0</v>
      </c>
      <c r="H29" s="102">
        <v>476595.74468085077</v>
      </c>
    </row>
    <row r="30" spans="2:9" ht="27" thickTop="1" thickBot="1" x14ac:dyDescent="0.4">
      <c r="B30" s="247" t="s">
        <v>159</v>
      </c>
      <c r="C30" s="103" t="s">
        <v>138</v>
      </c>
      <c r="D30" s="104">
        <v>0</v>
      </c>
      <c r="E30" s="113">
        <v>487.82499999999999</v>
      </c>
      <c r="F30" s="106" t="s">
        <v>139</v>
      </c>
      <c r="G30" s="97">
        <v>0</v>
      </c>
      <c r="H30" s="141">
        <v>562748.04244259605</v>
      </c>
    </row>
    <row r="31" spans="2:9" ht="26.5" thickBot="1" x14ac:dyDescent="0.4">
      <c r="B31" s="253"/>
      <c r="C31" s="103" t="s">
        <v>160</v>
      </c>
      <c r="D31" s="104">
        <v>0</v>
      </c>
      <c r="E31" s="113">
        <v>130000</v>
      </c>
      <c r="F31" s="106" t="s">
        <v>130</v>
      </c>
      <c r="G31" s="97">
        <v>0</v>
      </c>
      <c r="H31" s="141">
        <v>6539.5325965964003</v>
      </c>
    </row>
    <row r="32" spans="2:9" ht="26.5" thickBot="1" x14ac:dyDescent="0.4">
      <c r="B32" s="253"/>
      <c r="C32" s="103" t="s">
        <v>152</v>
      </c>
      <c r="D32" s="104">
        <v>0</v>
      </c>
      <c r="E32" s="113">
        <v>475.42500000000001</v>
      </c>
      <c r="F32" s="106" t="s">
        <v>161</v>
      </c>
      <c r="G32" s="97">
        <v>0</v>
      </c>
      <c r="H32" s="141">
        <v>508942.72191644268</v>
      </c>
    </row>
    <row r="33" spans="2:8" ht="26.5" thickBot="1" x14ac:dyDescent="0.4">
      <c r="B33" s="253"/>
      <c r="C33" s="103" t="s">
        <v>162</v>
      </c>
      <c r="D33" s="104">
        <v>0</v>
      </c>
      <c r="E33" s="113">
        <v>1455</v>
      </c>
      <c r="F33" s="106" t="s">
        <v>139</v>
      </c>
      <c r="G33" s="97">
        <v>0</v>
      </c>
      <c r="H33" s="141">
        <v>1579152.6056193481</v>
      </c>
    </row>
    <row r="34" spans="2:8" ht="26.5" thickBot="1" x14ac:dyDescent="0.4">
      <c r="B34" s="253"/>
      <c r="C34" s="103" t="s">
        <v>163</v>
      </c>
      <c r="D34" s="104">
        <v>0</v>
      </c>
      <c r="E34" s="113">
        <v>10.199999999999999</v>
      </c>
      <c r="F34" s="106" t="s">
        <v>139</v>
      </c>
      <c r="G34" s="97">
        <v>0</v>
      </c>
      <c r="H34" s="141">
        <v>5858.997561155601</v>
      </c>
    </row>
    <row r="35" spans="2:8" ht="39.5" thickBot="1" x14ac:dyDescent="0.4">
      <c r="B35" s="253"/>
      <c r="C35" s="103" t="s">
        <v>164</v>
      </c>
      <c r="D35" s="104">
        <v>0</v>
      </c>
      <c r="E35" s="113">
        <v>27</v>
      </c>
      <c r="F35" s="106" t="s">
        <v>139</v>
      </c>
      <c r="G35" s="97">
        <v>0</v>
      </c>
      <c r="H35" s="141">
        <v>68132.294795260328</v>
      </c>
    </row>
    <row r="36" spans="2:8" ht="39.5" thickBot="1" x14ac:dyDescent="0.4">
      <c r="B36" s="253"/>
      <c r="C36" s="109" t="s">
        <v>165</v>
      </c>
      <c r="D36" s="114">
        <v>0</v>
      </c>
      <c r="E36" s="115">
        <v>40</v>
      </c>
      <c r="F36" s="106" t="s">
        <v>139</v>
      </c>
      <c r="G36" s="97">
        <v>0</v>
      </c>
      <c r="H36" s="141">
        <v>82833.774997637127</v>
      </c>
    </row>
    <row r="37" spans="2:8" ht="26.5" thickBot="1" x14ac:dyDescent="0.4">
      <c r="B37" s="253"/>
      <c r="C37" s="109" t="s">
        <v>128</v>
      </c>
      <c r="D37" s="114">
        <v>0</v>
      </c>
      <c r="E37" s="115">
        <v>447</v>
      </c>
      <c r="F37" s="106" t="s">
        <v>107</v>
      </c>
      <c r="G37" s="97">
        <v>0</v>
      </c>
      <c r="H37" s="141">
        <v>559388.57142857136</v>
      </c>
    </row>
    <row r="38" spans="2:8" ht="39.5" thickBot="1" x14ac:dyDescent="0.4">
      <c r="B38" s="253"/>
      <c r="C38" s="109" t="s">
        <v>166</v>
      </c>
      <c r="D38" s="114">
        <v>0</v>
      </c>
      <c r="E38" s="115">
        <v>3832</v>
      </c>
      <c r="F38" s="106" t="s">
        <v>150</v>
      </c>
      <c r="G38" s="97">
        <v>0</v>
      </c>
      <c r="H38" s="141">
        <v>962.02005376982595</v>
      </c>
    </row>
    <row r="39" spans="2:8" ht="39.5" thickBot="1" x14ac:dyDescent="0.4">
      <c r="B39" s="253"/>
      <c r="C39" s="109" t="s">
        <v>167</v>
      </c>
      <c r="D39" s="114">
        <v>0</v>
      </c>
      <c r="E39" s="115">
        <v>15430</v>
      </c>
      <c r="F39" s="106" t="s">
        <v>168</v>
      </c>
      <c r="G39" s="97">
        <v>0</v>
      </c>
      <c r="H39" s="141">
        <v>1140927.3824096839</v>
      </c>
    </row>
    <row r="40" spans="2:8" ht="27" customHeight="1" thickBot="1" x14ac:dyDescent="0.4">
      <c r="B40" s="248"/>
      <c r="C40" s="81" t="s">
        <v>133</v>
      </c>
      <c r="D40" s="99"/>
      <c r="E40" s="100"/>
      <c r="F40" s="82"/>
      <c r="G40" s="101">
        <v>0</v>
      </c>
      <c r="H40" s="142">
        <v>569000</v>
      </c>
    </row>
    <row r="41" spans="2:8" ht="27" thickTop="1" thickBot="1" x14ac:dyDescent="0.4">
      <c r="B41" s="228" t="s">
        <v>169</v>
      </c>
      <c r="C41" s="75" t="s">
        <v>160</v>
      </c>
      <c r="D41" s="95">
        <f>'[1]033'!C9</f>
        <v>0</v>
      </c>
      <c r="E41" s="111">
        <v>1570634</v>
      </c>
      <c r="F41" s="80" t="s">
        <v>130</v>
      </c>
      <c r="G41" s="97">
        <f>'[1]033'!J9</f>
        <v>0</v>
      </c>
      <c r="H41" s="98">
        <v>105717.28637140567</v>
      </c>
    </row>
    <row r="42" spans="2:8" ht="26.5" thickBot="1" x14ac:dyDescent="0.4">
      <c r="B42" s="229"/>
      <c r="C42" s="75" t="s">
        <v>128</v>
      </c>
      <c r="D42" s="95">
        <f>'[1]033'!C13</f>
        <v>0</v>
      </c>
      <c r="E42" s="111">
        <v>75</v>
      </c>
      <c r="F42" s="80" t="s">
        <v>107</v>
      </c>
      <c r="G42" s="97">
        <f>'[1]033'!J13</f>
        <v>0</v>
      </c>
      <c r="H42" s="98">
        <v>93857.142857142855</v>
      </c>
    </row>
    <row r="43" spans="2:8" ht="26.5" thickBot="1" x14ac:dyDescent="0.4">
      <c r="B43" s="229"/>
      <c r="C43" s="103" t="s">
        <v>152</v>
      </c>
      <c r="D43" s="104">
        <v>0</v>
      </c>
      <c r="E43" s="113">
        <v>7</v>
      </c>
      <c r="F43" s="106" t="s">
        <v>107</v>
      </c>
      <c r="G43" s="97">
        <v>0</v>
      </c>
      <c r="H43" s="98">
        <v>7470.2539783954035</v>
      </c>
    </row>
    <row r="44" spans="2:8" ht="26.5" thickBot="1" x14ac:dyDescent="0.4">
      <c r="B44" s="229"/>
      <c r="C44" s="103" t="s">
        <v>138</v>
      </c>
      <c r="D44" s="104">
        <v>0</v>
      </c>
      <c r="E44" s="113">
        <v>200</v>
      </c>
      <c r="F44" s="106" t="s">
        <v>107</v>
      </c>
      <c r="G44" s="97">
        <v>0</v>
      </c>
      <c r="H44" s="98">
        <v>115580.00861545258</v>
      </c>
    </row>
    <row r="45" spans="2:8" ht="26.5" thickBot="1" x14ac:dyDescent="0.4">
      <c r="B45" s="229"/>
      <c r="C45" s="103" t="s">
        <v>162</v>
      </c>
      <c r="D45" s="104">
        <v>0</v>
      </c>
      <c r="E45" s="113">
        <v>1503</v>
      </c>
      <c r="F45" s="106" t="s">
        <v>107</v>
      </c>
      <c r="G45" s="97">
        <v>0</v>
      </c>
      <c r="H45" s="141">
        <v>392288.162229896</v>
      </c>
    </row>
    <row r="46" spans="2:8" ht="15" thickBot="1" x14ac:dyDescent="0.4">
      <c r="B46" s="229"/>
      <c r="C46" s="103" t="s">
        <v>170</v>
      </c>
      <c r="D46" s="104">
        <v>0</v>
      </c>
      <c r="E46" s="113">
        <v>10</v>
      </c>
      <c r="F46" s="106" t="s">
        <v>130</v>
      </c>
      <c r="G46" s="97">
        <v>0</v>
      </c>
      <c r="H46" s="98">
        <v>541.9164847685837</v>
      </c>
    </row>
    <row r="47" spans="2:8" ht="73.5" customHeight="1" thickBot="1" x14ac:dyDescent="0.4">
      <c r="B47" s="230"/>
      <c r="C47" s="81" t="s">
        <v>171</v>
      </c>
      <c r="D47" s="99">
        <v>0</v>
      </c>
      <c r="E47" s="112">
        <v>1030</v>
      </c>
      <c r="F47" s="82" t="s">
        <v>130</v>
      </c>
      <c r="G47" s="101">
        <v>0</v>
      </c>
      <c r="H47" s="102">
        <v>1181.0053989721</v>
      </c>
    </row>
    <row r="48" spans="2:8" ht="53" thickTop="1" thickBot="1" x14ac:dyDescent="0.4">
      <c r="B48" s="139" t="s">
        <v>172</v>
      </c>
      <c r="C48" s="81" t="s">
        <v>173</v>
      </c>
      <c r="D48" s="99">
        <v>0</v>
      </c>
      <c r="E48" s="100">
        <v>68138.5</v>
      </c>
      <c r="F48" s="82" t="s">
        <v>174</v>
      </c>
      <c r="G48" s="101">
        <v>0</v>
      </c>
      <c r="H48" s="102">
        <v>18137.891491421095</v>
      </c>
    </row>
    <row r="49" spans="2:8" ht="40" thickTop="1" thickBot="1" x14ac:dyDescent="0.4">
      <c r="B49" s="247" t="s">
        <v>175</v>
      </c>
      <c r="C49" s="103" t="s">
        <v>135</v>
      </c>
      <c r="D49" s="104">
        <v>0</v>
      </c>
      <c r="E49" s="113">
        <v>45000</v>
      </c>
      <c r="F49" s="106" t="s">
        <v>130</v>
      </c>
      <c r="G49" s="97">
        <v>0</v>
      </c>
      <c r="H49" s="141">
        <v>22.752985521146481</v>
      </c>
    </row>
    <row r="50" spans="2:8" ht="39.5" thickBot="1" x14ac:dyDescent="0.4">
      <c r="B50" s="248"/>
      <c r="C50" s="81" t="s">
        <v>176</v>
      </c>
      <c r="D50" s="82">
        <v>743</v>
      </c>
      <c r="E50" s="143">
        <v>4199</v>
      </c>
      <c r="F50" s="82" t="s">
        <v>104</v>
      </c>
      <c r="G50" s="101">
        <v>113.04344071825408</v>
      </c>
      <c r="H50" s="142">
        <v>390.47789511418318</v>
      </c>
    </row>
    <row r="51" spans="2:8" ht="28" thickTop="1" thickBot="1" x14ac:dyDescent="0.4">
      <c r="B51" s="116" t="s">
        <v>177</v>
      </c>
      <c r="C51" s="81" t="s">
        <v>178</v>
      </c>
      <c r="D51" s="99">
        <v>0</v>
      </c>
      <c r="E51" s="100">
        <v>40</v>
      </c>
      <c r="F51" s="82" t="s">
        <v>130</v>
      </c>
      <c r="G51" s="101">
        <v>0</v>
      </c>
      <c r="H51" s="102">
        <v>7847.9691398930627</v>
      </c>
    </row>
    <row r="52" spans="2:8" ht="40" thickTop="1" thickBot="1" x14ac:dyDescent="0.4">
      <c r="B52" s="228" t="s">
        <v>179</v>
      </c>
      <c r="C52" s="75" t="s">
        <v>180</v>
      </c>
      <c r="D52" s="95">
        <f>'[1]042'!C9</f>
        <v>0</v>
      </c>
      <c r="E52" s="111">
        <v>3</v>
      </c>
      <c r="F52" s="80" t="s">
        <v>130</v>
      </c>
      <c r="G52" s="249">
        <v>0</v>
      </c>
      <c r="H52" s="251">
        <v>992880.50399999996</v>
      </c>
    </row>
    <row r="53" spans="2:8" ht="39.5" thickBot="1" x14ac:dyDescent="0.4">
      <c r="B53" s="230"/>
      <c r="C53" s="81" t="s">
        <v>181</v>
      </c>
      <c r="D53" s="99">
        <f>'[1]042'!C13</f>
        <v>0</v>
      </c>
      <c r="E53" s="112">
        <v>38</v>
      </c>
      <c r="F53" s="82" t="s">
        <v>130</v>
      </c>
      <c r="G53" s="250"/>
      <c r="H53" s="252"/>
    </row>
    <row r="54" spans="2:8" ht="53" thickTop="1" thickBot="1" x14ac:dyDescent="0.4">
      <c r="B54" s="116" t="s">
        <v>182</v>
      </c>
      <c r="C54" s="81" t="s">
        <v>183</v>
      </c>
      <c r="D54" s="99">
        <v>0</v>
      </c>
      <c r="E54" s="112">
        <v>10</v>
      </c>
      <c r="F54" s="82" t="s">
        <v>130</v>
      </c>
      <c r="G54" s="101">
        <v>0</v>
      </c>
      <c r="H54" s="102">
        <v>657885.02499999979</v>
      </c>
    </row>
    <row r="55" spans="2:8" ht="15.5" thickTop="1" thickBot="1" x14ac:dyDescent="0.4">
      <c r="B55" s="87" t="s">
        <v>184</v>
      </c>
      <c r="C55" s="81" t="s">
        <v>185</v>
      </c>
      <c r="D55" s="99">
        <f>'[1]064'!C9</f>
        <v>0</v>
      </c>
      <c r="E55" s="112">
        <v>4509.5</v>
      </c>
      <c r="F55" s="82" t="s">
        <v>104</v>
      </c>
      <c r="G55" s="101">
        <f>'[1]064'!J9</f>
        <v>0</v>
      </c>
      <c r="H55" s="102">
        <v>238524.64759051029</v>
      </c>
    </row>
    <row r="56" spans="2:8" ht="15.5" thickTop="1" thickBot="1" x14ac:dyDescent="0.4">
      <c r="B56" s="87" t="s">
        <v>186</v>
      </c>
      <c r="C56" s="81" t="s">
        <v>185</v>
      </c>
      <c r="D56" s="99">
        <f>'[1]065'!C9</f>
        <v>0</v>
      </c>
      <c r="E56" s="112">
        <v>1254</v>
      </c>
      <c r="F56" s="82" t="s">
        <v>104</v>
      </c>
      <c r="G56" s="101">
        <f>'[1]065'!J9</f>
        <v>0</v>
      </c>
      <c r="H56" s="102">
        <v>99475.783555245187</v>
      </c>
    </row>
    <row r="57" spans="2:8" ht="28" thickTop="1" thickBot="1" x14ac:dyDescent="0.4">
      <c r="B57" s="117" t="s">
        <v>187</v>
      </c>
      <c r="C57" s="81" t="s">
        <v>185</v>
      </c>
      <c r="D57" s="99">
        <v>0</v>
      </c>
      <c r="E57" s="112">
        <v>103.68</v>
      </c>
      <c r="F57" s="82" t="s">
        <v>104</v>
      </c>
      <c r="G57" s="101">
        <v>0</v>
      </c>
      <c r="H57" s="102">
        <v>25251.283897011435</v>
      </c>
    </row>
    <row r="58" spans="2:8" ht="28" thickTop="1" thickBot="1" x14ac:dyDescent="0.4">
      <c r="B58" s="140" t="s">
        <v>188</v>
      </c>
      <c r="C58" s="81" t="s">
        <v>185</v>
      </c>
      <c r="D58" s="99">
        <v>0</v>
      </c>
      <c r="E58" s="112">
        <v>144.69999999999999</v>
      </c>
      <c r="F58" s="82" t="s">
        <v>104</v>
      </c>
      <c r="G58" s="101"/>
      <c r="H58" s="102">
        <v>48411.540319268039</v>
      </c>
    </row>
    <row r="59" spans="2:8" ht="15.5" thickTop="1" thickBot="1" x14ac:dyDescent="0.4">
      <c r="B59" s="87" t="s">
        <v>189</v>
      </c>
      <c r="C59" s="81" t="s">
        <v>185</v>
      </c>
      <c r="D59" s="99">
        <v>1698.3050000000001</v>
      </c>
      <c r="E59" s="100">
        <v>3698.3049999999998</v>
      </c>
      <c r="F59" s="82" t="s">
        <v>104</v>
      </c>
      <c r="G59" s="101">
        <v>326100.90899100411</v>
      </c>
      <c r="H59" s="102">
        <v>705737.91030994558</v>
      </c>
    </row>
    <row r="60" spans="2:8" ht="28" thickTop="1" thickBot="1" x14ac:dyDescent="0.4">
      <c r="B60" s="87" t="s">
        <v>190</v>
      </c>
      <c r="C60" s="81" t="s">
        <v>185</v>
      </c>
      <c r="D60" s="99">
        <v>0</v>
      </c>
      <c r="E60" s="100">
        <v>1075.7</v>
      </c>
      <c r="F60" s="82" t="s">
        <v>104</v>
      </c>
      <c r="G60" s="101">
        <v>0</v>
      </c>
      <c r="H60" s="102">
        <v>101480.45815182921</v>
      </c>
    </row>
    <row r="61" spans="2:8" ht="15.5" thickTop="1" thickBot="1" x14ac:dyDescent="0.4">
      <c r="B61" s="244" t="s">
        <v>191</v>
      </c>
      <c r="C61" s="75" t="s">
        <v>185</v>
      </c>
      <c r="D61" s="95">
        <v>0</v>
      </c>
      <c r="E61" s="96">
        <v>305</v>
      </c>
      <c r="F61" s="80" t="s">
        <v>104</v>
      </c>
      <c r="G61" s="97">
        <v>0</v>
      </c>
      <c r="H61" s="98">
        <v>26535.678481174582</v>
      </c>
    </row>
    <row r="62" spans="2:8" ht="26.5" thickBot="1" x14ac:dyDescent="0.4">
      <c r="B62" s="246"/>
      <c r="C62" s="81" t="s">
        <v>192</v>
      </c>
      <c r="D62" s="99">
        <v>0</v>
      </c>
      <c r="E62" s="100">
        <v>1500</v>
      </c>
      <c r="F62" s="82" t="s">
        <v>130</v>
      </c>
      <c r="G62" s="101">
        <v>0</v>
      </c>
      <c r="H62" s="102">
        <v>36676.357634504428</v>
      </c>
    </row>
    <row r="63" spans="2:8" ht="27" thickTop="1" thickBot="1" x14ac:dyDescent="0.4">
      <c r="B63" s="244" t="s">
        <v>193</v>
      </c>
      <c r="C63" s="109" t="s">
        <v>194</v>
      </c>
      <c r="D63" s="104">
        <v>0</v>
      </c>
      <c r="E63" s="105">
        <f>115+38</f>
        <v>153</v>
      </c>
      <c r="F63" s="106" t="s">
        <v>130</v>
      </c>
      <c r="G63" s="97">
        <v>0</v>
      </c>
      <c r="H63" s="98">
        <v>364.00709564526562</v>
      </c>
    </row>
    <row r="64" spans="2:8" ht="15" thickBot="1" x14ac:dyDescent="0.4">
      <c r="B64" s="246"/>
      <c r="C64" s="81" t="s">
        <v>185</v>
      </c>
      <c r="D64" s="99">
        <v>0</v>
      </c>
      <c r="E64" s="100">
        <v>2815</v>
      </c>
      <c r="F64" s="82" t="s">
        <v>104</v>
      </c>
      <c r="G64" s="101">
        <v>0</v>
      </c>
      <c r="H64" s="102">
        <v>367126.48984812567</v>
      </c>
    </row>
    <row r="65" spans="2:8" ht="27" thickTop="1" thickBot="1" x14ac:dyDescent="0.4">
      <c r="B65" s="87" t="s">
        <v>195</v>
      </c>
      <c r="C65" s="81" t="s">
        <v>194</v>
      </c>
      <c r="D65" s="99">
        <f>'[1]072bis'!C9</f>
        <v>0</v>
      </c>
      <c r="E65" s="100">
        <v>885</v>
      </c>
      <c r="F65" s="82" t="s">
        <v>130</v>
      </c>
      <c r="G65" s="101">
        <f>'[1]072bis'!J9</f>
        <v>0</v>
      </c>
      <c r="H65" s="102">
        <v>1854.8607544543925</v>
      </c>
    </row>
    <row r="66" spans="2:8" ht="27" thickTop="1" thickBot="1" x14ac:dyDescent="0.4">
      <c r="B66" s="228" t="s">
        <v>196</v>
      </c>
      <c r="C66" s="75" t="s">
        <v>197</v>
      </c>
      <c r="D66" s="174">
        <v>0.13</v>
      </c>
      <c r="E66" s="96">
        <v>898.02999999999986</v>
      </c>
      <c r="F66" s="80" t="s">
        <v>104</v>
      </c>
      <c r="G66" s="97">
        <v>326.28463894038964</v>
      </c>
      <c r="H66" s="98">
        <v>2140069.3075509383</v>
      </c>
    </row>
    <row r="67" spans="2:8" ht="26" x14ac:dyDescent="0.35">
      <c r="B67" s="229"/>
      <c r="C67" s="103" t="s">
        <v>198</v>
      </c>
      <c r="D67" s="104">
        <v>0</v>
      </c>
      <c r="E67" s="145">
        <v>119000</v>
      </c>
      <c r="F67" s="106" t="s">
        <v>130</v>
      </c>
      <c r="G67" s="107">
        <v>0</v>
      </c>
      <c r="H67" s="144">
        <v>176501.41253621396</v>
      </c>
    </row>
    <row r="68" spans="2:8" x14ac:dyDescent="0.35">
      <c r="B68" s="229"/>
      <c r="C68" s="103" t="s">
        <v>170</v>
      </c>
      <c r="D68" s="104">
        <v>0</v>
      </c>
      <c r="E68" s="105">
        <v>3000</v>
      </c>
      <c r="F68" s="106" t="s">
        <v>130</v>
      </c>
      <c r="G68" s="107">
        <v>0</v>
      </c>
      <c r="H68" s="144">
        <v>127310.76575174184</v>
      </c>
    </row>
    <row r="69" spans="2:8" ht="39" x14ac:dyDescent="0.35">
      <c r="B69" s="229"/>
      <c r="C69" s="103" t="s">
        <v>199</v>
      </c>
      <c r="D69" s="104">
        <v>0</v>
      </c>
      <c r="E69" s="105">
        <v>121044</v>
      </c>
      <c r="F69" s="106" t="s">
        <v>130</v>
      </c>
      <c r="G69" s="107">
        <v>0</v>
      </c>
      <c r="H69" s="144">
        <v>692178.42906494485</v>
      </c>
    </row>
    <row r="70" spans="2:8" ht="26.5" thickBot="1" x14ac:dyDescent="0.4">
      <c r="B70" s="230"/>
      <c r="C70" s="81" t="s">
        <v>171</v>
      </c>
      <c r="D70" s="99">
        <f>'[1]073'!C13</f>
        <v>0</v>
      </c>
      <c r="E70" s="100">
        <v>450</v>
      </c>
      <c r="F70" s="82" t="s">
        <v>130</v>
      </c>
      <c r="G70" s="101">
        <f>'[1]073'!J13</f>
        <v>0</v>
      </c>
      <c r="H70" s="102">
        <v>548.10501324647862</v>
      </c>
    </row>
    <row r="71" spans="2:8" ht="15.5" thickTop="1" thickBot="1" x14ac:dyDescent="0.4">
      <c r="B71" s="228" t="s">
        <v>200</v>
      </c>
      <c r="C71" s="75" t="s">
        <v>170</v>
      </c>
      <c r="D71" s="95">
        <f>'[1]074'!C9</f>
        <v>0</v>
      </c>
      <c r="E71" s="146">
        <v>18373</v>
      </c>
      <c r="F71" s="80" t="s">
        <v>130</v>
      </c>
      <c r="G71" s="97">
        <f>'[1]074'!J9</f>
        <v>0</v>
      </c>
      <c r="H71" s="147">
        <v>988482.48589175008</v>
      </c>
    </row>
    <row r="72" spans="2:8" ht="15" thickBot="1" x14ac:dyDescent="0.4">
      <c r="B72" s="229"/>
      <c r="C72" s="150" t="s">
        <v>201</v>
      </c>
      <c r="D72" s="104">
        <v>0</v>
      </c>
      <c r="E72" s="145">
        <v>302</v>
      </c>
      <c r="F72" s="106"/>
      <c r="G72" s="107">
        <v>0</v>
      </c>
      <c r="H72" s="149">
        <v>1986812.7755</v>
      </c>
    </row>
    <row r="73" spans="2:8" ht="26.5" thickBot="1" x14ac:dyDescent="0.4">
      <c r="B73" s="230"/>
      <c r="C73" s="81" t="s">
        <v>171</v>
      </c>
      <c r="D73" s="99">
        <f>'[1]074'!C13</f>
        <v>0</v>
      </c>
      <c r="E73" s="100">
        <v>1007</v>
      </c>
      <c r="F73" s="82" t="s">
        <v>130</v>
      </c>
      <c r="G73" s="101">
        <f>'[1]074'!J13</f>
        <v>0</v>
      </c>
      <c r="H73" s="148">
        <v>1347.3670062448839</v>
      </c>
    </row>
    <row r="74" spans="2:8" ht="27" thickTop="1" thickBot="1" x14ac:dyDescent="0.4">
      <c r="B74" s="228" t="s">
        <v>202</v>
      </c>
      <c r="C74" s="75" t="s">
        <v>203</v>
      </c>
      <c r="D74" s="95">
        <v>49</v>
      </c>
      <c r="E74" s="96">
        <v>6119.57</v>
      </c>
      <c r="F74" s="80" t="s">
        <v>104</v>
      </c>
      <c r="G74" s="249">
        <v>2185.7799781937538</v>
      </c>
      <c r="H74" s="251">
        <v>418361.26928574836</v>
      </c>
    </row>
    <row r="75" spans="2:8" ht="26.5" thickBot="1" x14ac:dyDescent="0.4">
      <c r="B75" s="230"/>
      <c r="C75" s="81" t="s">
        <v>192</v>
      </c>
      <c r="D75" s="99">
        <f>'[1]075'!C13</f>
        <v>0</v>
      </c>
      <c r="E75" s="100">
        <v>10000</v>
      </c>
      <c r="F75" s="82" t="s">
        <v>130</v>
      </c>
      <c r="G75" s="250"/>
      <c r="H75" s="252"/>
    </row>
    <row r="76" spans="2:8" ht="40" thickTop="1" thickBot="1" x14ac:dyDescent="0.4">
      <c r="B76" s="228" t="s">
        <v>204</v>
      </c>
      <c r="C76" s="75" t="s">
        <v>199</v>
      </c>
      <c r="D76" s="95">
        <v>1500</v>
      </c>
      <c r="E76" s="96">
        <v>912015</v>
      </c>
      <c r="F76" s="80" t="s">
        <v>130</v>
      </c>
      <c r="G76" s="97">
        <v>9921.723520900543</v>
      </c>
      <c r="H76" s="98">
        <v>10660292.338307725</v>
      </c>
    </row>
    <row r="77" spans="2:8" ht="26.5" thickBot="1" x14ac:dyDescent="0.4">
      <c r="B77" s="229"/>
      <c r="C77" s="75" t="s">
        <v>171</v>
      </c>
      <c r="D77" s="95">
        <f>'[1]077'!C13</f>
        <v>0</v>
      </c>
      <c r="E77" s="96">
        <v>581</v>
      </c>
      <c r="F77" s="80" t="s">
        <v>130</v>
      </c>
      <c r="G77" s="97">
        <f>'[1]077'!J13</f>
        <v>0</v>
      </c>
      <c r="H77" s="98">
        <v>4828.2486379635429</v>
      </c>
    </row>
    <row r="78" spans="2:8" ht="26.5" thickBot="1" x14ac:dyDescent="0.4">
      <c r="B78" s="229"/>
      <c r="C78" s="75" t="s">
        <v>198</v>
      </c>
      <c r="D78" s="95">
        <f>'[1]077'!C17</f>
        <v>0</v>
      </c>
      <c r="E78" s="96">
        <v>15250</v>
      </c>
      <c r="F78" s="80" t="s">
        <v>130</v>
      </c>
      <c r="G78" s="97">
        <f>'[1]077'!J17</f>
        <v>0</v>
      </c>
      <c r="H78" s="98">
        <v>24773.998738327835</v>
      </c>
    </row>
    <row r="79" spans="2:8" ht="26.5" thickBot="1" x14ac:dyDescent="0.4">
      <c r="B79" s="229"/>
      <c r="C79" s="75" t="s">
        <v>155</v>
      </c>
      <c r="D79" s="95">
        <v>0</v>
      </c>
      <c r="E79" s="96">
        <v>6800</v>
      </c>
      <c r="F79" s="80" t="s">
        <v>156</v>
      </c>
      <c r="G79" s="97">
        <v>0</v>
      </c>
      <c r="H79" s="98">
        <v>4528.0883720930233</v>
      </c>
    </row>
    <row r="80" spans="2:8" ht="26.5" thickBot="1" x14ac:dyDescent="0.4">
      <c r="B80" s="229"/>
      <c r="C80" s="75" t="s">
        <v>205</v>
      </c>
      <c r="D80" s="95">
        <f>'[1]077'!C21</f>
        <v>0</v>
      </c>
      <c r="E80" s="96">
        <v>34</v>
      </c>
      <c r="F80" s="80" t="s">
        <v>130</v>
      </c>
      <c r="G80" s="97">
        <f>'[1]077'!J21</f>
        <v>0</v>
      </c>
      <c r="H80" s="98">
        <v>186523.7144488107</v>
      </c>
    </row>
    <row r="81" spans="2:8" ht="39.5" thickBot="1" x14ac:dyDescent="0.4">
      <c r="B81" s="230"/>
      <c r="C81" s="81" t="s">
        <v>206</v>
      </c>
      <c r="D81" s="99"/>
      <c r="E81" s="100"/>
      <c r="F81" s="82"/>
      <c r="G81" s="101">
        <v>0</v>
      </c>
      <c r="H81" s="102">
        <v>48955</v>
      </c>
    </row>
    <row r="82" spans="2:8" ht="27" thickTop="1" thickBot="1" x14ac:dyDescent="0.4">
      <c r="B82" s="228" t="s">
        <v>207</v>
      </c>
      <c r="C82" s="75" t="s">
        <v>198</v>
      </c>
      <c r="D82" s="95">
        <v>240000</v>
      </c>
      <c r="E82" s="96">
        <v>993131</v>
      </c>
      <c r="F82" s="80" t="s">
        <v>130</v>
      </c>
      <c r="G82" s="97">
        <v>319844.7587841709</v>
      </c>
      <c r="H82" s="98">
        <v>1325011.650787554</v>
      </c>
    </row>
    <row r="83" spans="2:8" ht="39.5" thickBot="1" x14ac:dyDescent="0.4">
      <c r="B83" s="230"/>
      <c r="C83" s="81" t="s">
        <v>199</v>
      </c>
      <c r="D83" s="99">
        <v>0</v>
      </c>
      <c r="E83" s="100">
        <v>200</v>
      </c>
      <c r="F83" s="82" t="s">
        <v>130</v>
      </c>
      <c r="G83" s="101">
        <v>0</v>
      </c>
      <c r="H83" s="102">
        <v>996.68235747809172</v>
      </c>
    </row>
    <row r="84" spans="2:8" ht="15.5" thickTop="1" x14ac:dyDescent="0.35">
      <c r="B84" s="74" t="s">
        <v>208</v>
      </c>
      <c r="C84" s="74"/>
      <c r="D84" s="74"/>
      <c r="E84" s="74"/>
      <c r="F84" s="74"/>
      <c r="G84" s="197">
        <f>SUM(G7:G83)</f>
        <v>1481275.8437728293</v>
      </c>
      <c r="H84" s="197">
        <f>SUM(H7:H83)</f>
        <v>54747076.476118542</v>
      </c>
    </row>
    <row r="88" spans="2:8" x14ac:dyDescent="0.35">
      <c r="H88" s="83"/>
    </row>
  </sheetData>
  <mergeCells count="28">
    <mergeCell ref="B82:B83"/>
    <mergeCell ref="G74:G75"/>
    <mergeCell ref="H74:H75"/>
    <mergeCell ref="B76:B81"/>
    <mergeCell ref="B61:B62"/>
    <mergeCell ref="B63:B64"/>
    <mergeCell ref="B66:B70"/>
    <mergeCell ref="B71:B73"/>
    <mergeCell ref="B74:B75"/>
    <mergeCell ref="B49:B50"/>
    <mergeCell ref="B52:B53"/>
    <mergeCell ref="G52:G53"/>
    <mergeCell ref="H52:H53"/>
    <mergeCell ref="B28:B29"/>
    <mergeCell ref="B30:B40"/>
    <mergeCell ref="B41:B47"/>
    <mergeCell ref="B2:H2"/>
    <mergeCell ref="B23:B25"/>
    <mergeCell ref="B3:B5"/>
    <mergeCell ref="C3:F5"/>
    <mergeCell ref="G3:H3"/>
    <mergeCell ref="G4:H4"/>
    <mergeCell ref="G5:H5"/>
    <mergeCell ref="B7:B10"/>
    <mergeCell ref="B11:B12"/>
    <mergeCell ref="B13:B17"/>
    <mergeCell ref="B19:B20"/>
    <mergeCell ref="B21:B22"/>
  </mergeCells>
  <pageMargins left="0.7" right="0.7" top="0.75" bottom="0.75" header="0.3" footer="0.3"/>
  <pageSetup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B2:H91"/>
  <sheetViews>
    <sheetView workbookViewId="0">
      <selection activeCell="B2" sqref="B2:E2"/>
    </sheetView>
  </sheetViews>
  <sheetFormatPr defaultRowHeight="14.5" x14ac:dyDescent="0.35"/>
  <cols>
    <col min="2" max="2" width="45.453125" customWidth="1"/>
    <col min="3" max="5" width="20" customWidth="1"/>
    <col min="8" max="8" width="14.81640625" bestFit="1" customWidth="1"/>
  </cols>
  <sheetData>
    <row r="2" spans="2:8" ht="15" x14ac:dyDescent="0.35">
      <c r="B2" s="199" t="s">
        <v>209</v>
      </c>
      <c r="C2" s="199"/>
      <c r="D2" s="199"/>
      <c r="E2" s="199"/>
    </row>
    <row r="3" spans="2:8" ht="42" x14ac:dyDescent="0.35">
      <c r="B3" s="43"/>
      <c r="C3" s="27" t="s">
        <v>210</v>
      </c>
      <c r="D3" s="27" t="s">
        <v>211</v>
      </c>
      <c r="E3" s="26" t="s">
        <v>212</v>
      </c>
    </row>
    <row r="4" spans="2:8" ht="15" thickBot="1" x14ac:dyDescent="0.4">
      <c r="B4" s="28" t="s">
        <v>50</v>
      </c>
      <c r="C4" s="29">
        <v>1</v>
      </c>
      <c r="D4" s="30">
        <v>188</v>
      </c>
      <c r="E4" s="31">
        <v>61020459508</v>
      </c>
      <c r="H4" s="83"/>
    </row>
    <row r="5" spans="2:8" ht="15" thickBot="1" x14ac:dyDescent="0.4">
      <c r="B5" s="32" t="s">
        <v>213</v>
      </c>
      <c r="C5" s="33"/>
      <c r="D5" s="33"/>
      <c r="E5" s="34"/>
    </row>
    <row r="6" spans="2:8" ht="15" thickBot="1" x14ac:dyDescent="0.4">
      <c r="B6" s="35" t="s">
        <v>214</v>
      </c>
      <c r="C6" s="33"/>
      <c r="D6" s="33"/>
      <c r="E6" s="34"/>
    </row>
    <row r="7" spans="2:8" ht="15" thickBot="1" x14ac:dyDescent="0.4">
      <c r="B7" s="36" t="s">
        <v>215</v>
      </c>
      <c r="C7" s="37">
        <v>1</v>
      </c>
      <c r="D7" s="38">
        <v>19</v>
      </c>
      <c r="E7" s="39">
        <v>6440844381</v>
      </c>
    </row>
    <row r="8" spans="2:8" ht="15" thickBot="1" x14ac:dyDescent="0.4">
      <c r="B8" s="36" t="s">
        <v>108</v>
      </c>
      <c r="C8" s="37">
        <v>1</v>
      </c>
      <c r="D8" s="38">
        <v>50</v>
      </c>
      <c r="E8" s="39">
        <v>19001691785</v>
      </c>
    </row>
    <row r="9" spans="2:8" ht="24.5" thickBot="1" x14ac:dyDescent="0.4">
      <c r="B9" s="36" t="s">
        <v>105</v>
      </c>
      <c r="C9" s="37">
        <v>1</v>
      </c>
      <c r="D9" s="38">
        <v>8</v>
      </c>
      <c r="E9" s="39">
        <v>2504810352</v>
      </c>
    </row>
    <row r="10" spans="2:8" ht="24.5" thickBot="1" x14ac:dyDescent="0.4">
      <c r="B10" s="36" t="s">
        <v>216</v>
      </c>
      <c r="C10" s="37">
        <v>1</v>
      </c>
      <c r="D10" s="38">
        <v>37</v>
      </c>
      <c r="E10" s="39">
        <v>6898131680</v>
      </c>
    </row>
    <row r="11" spans="2:8" ht="24.5" thickBot="1" x14ac:dyDescent="0.4">
      <c r="B11" s="36" t="s">
        <v>217</v>
      </c>
      <c r="C11" s="37">
        <v>1</v>
      </c>
      <c r="D11" s="38">
        <v>66</v>
      </c>
      <c r="E11" s="39">
        <v>25229912784</v>
      </c>
    </row>
    <row r="12" spans="2:8" ht="24.5" thickBot="1" x14ac:dyDescent="0.4">
      <c r="B12" s="36" t="s">
        <v>218</v>
      </c>
      <c r="C12" s="37">
        <v>1</v>
      </c>
      <c r="D12" s="38">
        <v>8</v>
      </c>
      <c r="E12" s="39">
        <v>945068526</v>
      </c>
    </row>
    <row r="13" spans="2:8" ht="15" thickBot="1" x14ac:dyDescent="0.4">
      <c r="B13" s="28" t="s">
        <v>219</v>
      </c>
      <c r="C13" s="29">
        <v>1</v>
      </c>
      <c r="D13" s="30">
        <v>239</v>
      </c>
      <c r="E13" s="31">
        <v>72376106537.199982</v>
      </c>
    </row>
    <row r="14" spans="2:8" ht="15" thickBot="1" x14ac:dyDescent="0.4">
      <c r="B14" s="32" t="s">
        <v>220</v>
      </c>
      <c r="C14" s="33"/>
      <c r="D14" s="33"/>
      <c r="E14" s="34"/>
    </row>
    <row r="15" spans="2:8" ht="15" thickBot="1" x14ac:dyDescent="0.4">
      <c r="B15" s="35" t="s">
        <v>214</v>
      </c>
      <c r="C15" s="33"/>
      <c r="D15" s="33"/>
      <c r="E15" s="34"/>
    </row>
    <row r="16" spans="2:8" ht="24.5" thickBot="1" x14ac:dyDescent="0.4">
      <c r="B16" s="36" t="s">
        <v>221</v>
      </c>
      <c r="C16" s="37">
        <v>0.4</v>
      </c>
      <c r="D16" s="38">
        <v>2</v>
      </c>
      <c r="E16" s="39">
        <v>71960000</v>
      </c>
    </row>
    <row r="17" spans="2:5" ht="24.5" thickBot="1" x14ac:dyDescent="0.4">
      <c r="B17" s="36" t="s">
        <v>102</v>
      </c>
      <c r="C17" s="37">
        <v>1</v>
      </c>
      <c r="D17" s="38">
        <v>15</v>
      </c>
      <c r="E17" s="39">
        <v>18438559139</v>
      </c>
    </row>
    <row r="18" spans="2:5" ht="24.5" thickBot="1" x14ac:dyDescent="0.4">
      <c r="B18" s="36" t="s">
        <v>222</v>
      </c>
      <c r="C18" s="37">
        <v>1</v>
      </c>
      <c r="D18" s="38">
        <v>5</v>
      </c>
      <c r="E18" s="39">
        <v>3683057070</v>
      </c>
    </row>
    <row r="19" spans="2:5" ht="15" thickBot="1" x14ac:dyDescent="0.4">
      <c r="B19" s="36" t="s">
        <v>223</v>
      </c>
      <c r="C19" s="37">
        <v>0.4</v>
      </c>
      <c r="D19" s="38">
        <v>3</v>
      </c>
      <c r="E19" s="39">
        <v>110169786</v>
      </c>
    </row>
    <row r="20" spans="2:5" ht="24.5" thickBot="1" x14ac:dyDescent="0.4">
      <c r="B20" s="36" t="s">
        <v>224</v>
      </c>
      <c r="C20" s="37">
        <v>1</v>
      </c>
      <c r="D20" s="38">
        <v>5</v>
      </c>
      <c r="E20" s="39">
        <v>1075366274</v>
      </c>
    </row>
    <row r="21" spans="2:5" ht="24.5" thickBot="1" x14ac:dyDescent="0.4">
      <c r="B21" s="36" t="s">
        <v>225</v>
      </c>
      <c r="C21" s="37">
        <v>1</v>
      </c>
      <c r="D21" s="38">
        <v>7</v>
      </c>
      <c r="E21" s="39">
        <v>976011979</v>
      </c>
    </row>
    <row r="22" spans="2:5" ht="24.5" thickBot="1" x14ac:dyDescent="0.4">
      <c r="B22" s="36" t="s">
        <v>226</v>
      </c>
      <c r="C22" s="37">
        <v>1</v>
      </c>
      <c r="D22" s="38">
        <v>9</v>
      </c>
      <c r="E22" s="39">
        <v>7502525157</v>
      </c>
    </row>
    <row r="23" spans="2:5" ht="15" thickBot="1" x14ac:dyDescent="0.4">
      <c r="B23" s="36" t="s">
        <v>227</v>
      </c>
      <c r="C23" s="37">
        <v>0.4</v>
      </c>
      <c r="D23" s="38">
        <v>14</v>
      </c>
      <c r="E23" s="39">
        <v>2137337652</v>
      </c>
    </row>
    <row r="24" spans="2:5" ht="24.5" thickBot="1" x14ac:dyDescent="0.4">
      <c r="B24" s="36" t="s">
        <v>228</v>
      </c>
      <c r="C24" s="37">
        <v>1</v>
      </c>
      <c r="D24" s="38">
        <v>11</v>
      </c>
      <c r="E24" s="39">
        <v>2435430209</v>
      </c>
    </row>
    <row r="25" spans="2:5" ht="15" thickBot="1" x14ac:dyDescent="0.4">
      <c r="B25" s="36" t="s">
        <v>229</v>
      </c>
      <c r="C25" s="37">
        <v>0.4</v>
      </c>
      <c r="D25" s="38">
        <v>18</v>
      </c>
      <c r="E25" s="39">
        <v>740839464</v>
      </c>
    </row>
    <row r="26" spans="2:5" ht="15" thickBot="1" x14ac:dyDescent="0.4">
      <c r="B26" s="36" t="s">
        <v>230</v>
      </c>
      <c r="C26" s="37">
        <v>0.4</v>
      </c>
      <c r="D26" s="38">
        <v>9</v>
      </c>
      <c r="E26" s="39">
        <v>1153271044</v>
      </c>
    </row>
    <row r="27" spans="2:5" ht="15" thickBot="1" x14ac:dyDescent="0.4">
      <c r="B27" s="36" t="s">
        <v>231</v>
      </c>
      <c r="C27" s="37">
        <v>1</v>
      </c>
      <c r="D27" s="38">
        <v>13</v>
      </c>
      <c r="E27" s="39">
        <v>4456435999</v>
      </c>
    </row>
    <row r="28" spans="2:5" ht="15" thickBot="1" x14ac:dyDescent="0.4">
      <c r="B28" s="36" t="s">
        <v>232</v>
      </c>
      <c r="C28" s="37">
        <v>1</v>
      </c>
      <c r="D28" s="38">
        <v>25</v>
      </c>
      <c r="E28" s="39">
        <v>14528817120</v>
      </c>
    </row>
    <row r="29" spans="2:5" ht="15" thickBot="1" x14ac:dyDescent="0.4">
      <c r="B29" s="36" t="s">
        <v>233</v>
      </c>
      <c r="C29" s="37">
        <v>1</v>
      </c>
      <c r="D29" s="38">
        <v>39</v>
      </c>
      <c r="E29" s="39">
        <v>5739043728</v>
      </c>
    </row>
    <row r="30" spans="2:5" ht="15" thickBot="1" x14ac:dyDescent="0.4">
      <c r="B30" s="36" t="s">
        <v>110</v>
      </c>
      <c r="C30" s="37">
        <v>1</v>
      </c>
      <c r="D30" s="38">
        <v>16</v>
      </c>
      <c r="E30" s="39">
        <v>1277669148</v>
      </c>
    </row>
    <row r="31" spans="2:5" ht="24.5" thickBot="1" x14ac:dyDescent="0.4">
      <c r="B31" s="36" t="s">
        <v>234</v>
      </c>
      <c r="C31" s="37">
        <v>0.4</v>
      </c>
      <c r="D31" s="38">
        <v>2</v>
      </c>
      <c r="E31" s="39">
        <v>3860000</v>
      </c>
    </row>
    <row r="32" spans="2:5" ht="15" thickBot="1" x14ac:dyDescent="0.4">
      <c r="B32" s="36" t="s">
        <v>235</v>
      </c>
      <c r="C32" s="37">
        <v>1</v>
      </c>
      <c r="D32" s="38">
        <v>50</v>
      </c>
      <c r="E32" s="39">
        <v>3964703685</v>
      </c>
    </row>
    <row r="33" spans="2:5" ht="15" thickBot="1" x14ac:dyDescent="0.4">
      <c r="B33" s="36" t="s">
        <v>236</v>
      </c>
      <c r="C33" s="37">
        <v>0.4</v>
      </c>
      <c r="D33" s="38">
        <v>1</v>
      </c>
      <c r="E33" s="39">
        <v>86800000</v>
      </c>
    </row>
    <row r="34" spans="2:5" ht="15" thickBot="1" x14ac:dyDescent="0.4">
      <c r="B34" s="36" t="s">
        <v>237</v>
      </c>
      <c r="C34" s="37">
        <v>0.4</v>
      </c>
      <c r="D34" s="38">
        <v>3</v>
      </c>
      <c r="E34" s="39">
        <v>56497600</v>
      </c>
    </row>
    <row r="35" spans="2:5" ht="24.5" thickBot="1" x14ac:dyDescent="0.4">
      <c r="B35" s="36" t="s">
        <v>238</v>
      </c>
      <c r="C35" s="37">
        <v>0.4</v>
      </c>
      <c r="D35" s="38">
        <v>1</v>
      </c>
      <c r="E35" s="39">
        <v>5160000</v>
      </c>
    </row>
    <row r="36" spans="2:5" ht="24.5" thickBot="1" x14ac:dyDescent="0.4">
      <c r="B36" s="36" t="s">
        <v>239</v>
      </c>
      <c r="C36" s="37">
        <v>0.4</v>
      </c>
      <c r="D36" s="38">
        <v>1</v>
      </c>
      <c r="E36" s="39">
        <v>14480000</v>
      </c>
    </row>
    <row r="37" spans="2:5" ht="15" thickBot="1" x14ac:dyDescent="0.4">
      <c r="B37" s="36" t="s">
        <v>240</v>
      </c>
      <c r="C37" s="37">
        <v>1</v>
      </c>
      <c r="D37" s="38">
        <v>18</v>
      </c>
      <c r="E37" s="39">
        <v>3914111484</v>
      </c>
    </row>
    <row r="38" spans="2:5" ht="24.5" thickBot="1" x14ac:dyDescent="0.4">
      <c r="B38" s="36" t="s">
        <v>241</v>
      </c>
      <c r="C38" s="37">
        <v>0.4</v>
      </c>
      <c r="D38" s="38">
        <v>1</v>
      </c>
      <c r="E38" s="39">
        <v>4000000</v>
      </c>
    </row>
    <row r="39" spans="2:5" ht="15" thickBot="1" x14ac:dyDescent="0.4">
      <c r="B39" s="28" t="s">
        <v>6</v>
      </c>
      <c r="C39" s="29">
        <v>1</v>
      </c>
      <c r="D39" s="30">
        <v>54</v>
      </c>
      <c r="E39" s="31">
        <v>7301397751</v>
      </c>
    </row>
    <row r="40" spans="2:5" ht="15" thickBot="1" x14ac:dyDescent="0.4">
      <c r="B40" s="32" t="s">
        <v>242</v>
      </c>
      <c r="C40" s="33"/>
      <c r="D40" s="33"/>
      <c r="E40" s="34"/>
    </row>
    <row r="41" spans="2:5" ht="15" thickBot="1" x14ac:dyDescent="0.4">
      <c r="B41" s="35" t="s">
        <v>6</v>
      </c>
      <c r="C41" s="33"/>
      <c r="D41" s="33"/>
      <c r="E41" s="34"/>
    </row>
    <row r="42" spans="2:5" ht="60.5" thickBot="1" x14ac:dyDescent="0.4">
      <c r="B42" s="36" t="s">
        <v>243</v>
      </c>
      <c r="C42" s="37">
        <v>1</v>
      </c>
      <c r="D42" s="38">
        <v>19</v>
      </c>
      <c r="E42" s="39">
        <v>3636045087</v>
      </c>
    </row>
    <row r="43" spans="2:5" ht="60.5" thickBot="1" x14ac:dyDescent="0.4">
      <c r="B43" s="36" t="s">
        <v>244</v>
      </c>
      <c r="C43" s="37">
        <v>1</v>
      </c>
      <c r="D43" s="38">
        <v>16</v>
      </c>
      <c r="E43" s="39">
        <v>1632618930</v>
      </c>
    </row>
    <row r="44" spans="2:5" ht="60.5" thickBot="1" x14ac:dyDescent="0.4">
      <c r="B44" s="36" t="s">
        <v>245</v>
      </c>
      <c r="C44" s="37">
        <v>1</v>
      </c>
      <c r="D44" s="38">
        <v>19</v>
      </c>
      <c r="E44" s="39">
        <v>2032733734</v>
      </c>
    </row>
    <row r="45" spans="2:5" ht="15" thickBot="1" x14ac:dyDescent="0.4">
      <c r="B45" s="28" t="s">
        <v>7</v>
      </c>
      <c r="C45" s="29">
        <v>1</v>
      </c>
      <c r="D45" s="30">
        <v>12</v>
      </c>
      <c r="E45" s="31">
        <v>444981838</v>
      </c>
    </row>
    <row r="46" spans="2:5" ht="15" thickBot="1" x14ac:dyDescent="0.4">
      <c r="B46" s="32" t="s">
        <v>246</v>
      </c>
      <c r="C46" s="33"/>
      <c r="D46" s="33"/>
      <c r="E46" s="34"/>
    </row>
    <row r="47" spans="2:5" ht="15" thickBot="1" x14ac:dyDescent="0.4">
      <c r="B47" s="35" t="s">
        <v>214</v>
      </c>
      <c r="C47" s="33"/>
      <c r="D47" s="33"/>
      <c r="E47" s="34"/>
    </row>
    <row r="48" spans="2:5" ht="60.5" thickBot="1" x14ac:dyDescent="0.4">
      <c r="B48" s="36" t="s">
        <v>247</v>
      </c>
      <c r="C48" s="37">
        <v>1</v>
      </c>
      <c r="D48" s="38">
        <v>1</v>
      </c>
      <c r="E48" s="39">
        <v>330000</v>
      </c>
    </row>
    <row r="49" spans="2:8" ht="36.5" thickBot="1" x14ac:dyDescent="0.4">
      <c r="B49" s="36" t="s">
        <v>248</v>
      </c>
      <c r="C49" s="37">
        <v>0.4</v>
      </c>
      <c r="D49" s="38">
        <v>8</v>
      </c>
      <c r="E49" s="39">
        <v>229021038</v>
      </c>
    </row>
    <row r="50" spans="2:8" ht="48.5" thickBot="1" x14ac:dyDescent="0.4">
      <c r="B50" s="36" t="s">
        <v>249</v>
      </c>
      <c r="C50" s="37">
        <v>0.4</v>
      </c>
      <c r="D50" s="38">
        <v>3</v>
      </c>
      <c r="E50" s="39">
        <v>215630800</v>
      </c>
    </row>
    <row r="51" spans="2:8" ht="15" thickBot="1" x14ac:dyDescent="0.4">
      <c r="B51" s="28" t="s">
        <v>8</v>
      </c>
      <c r="C51" s="29">
        <v>1</v>
      </c>
      <c r="D51" s="30">
        <v>275</v>
      </c>
      <c r="E51" s="31">
        <v>67759575211.199997</v>
      </c>
    </row>
    <row r="52" spans="2:8" ht="15" thickBot="1" x14ac:dyDescent="0.4">
      <c r="B52" s="32" t="s">
        <v>220</v>
      </c>
      <c r="C52" s="33"/>
      <c r="D52" s="33"/>
      <c r="E52" s="34"/>
    </row>
    <row r="53" spans="2:8" ht="15" thickBot="1" x14ac:dyDescent="0.4">
      <c r="B53" s="35" t="s">
        <v>214</v>
      </c>
      <c r="C53" s="33"/>
      <c r="D53" s="33"/>
      <c r="E53" s="34"/>
    </row>
    <row r="54" spans="2:8" ht="24.5" thickBot="1" x14ac:dyDescent="0.4">
      <c r="B54" s="36" t="s">
        <v>250</v>
      </c>
      <c r="C54" s="37">
        <v>0.4</v>
      </c>
      <c r="D54" s="38">
        <v>13</v>
      </c>
      <c r="E54" s="39">
        <v>1961845322</v>
      </c>
    </row>
    <row r="55" spans="2:8" ht="24.5" thickBot="1" x14ac:dyDescent="0.4">
      <c r="B55" s="36" t="s">
        <v>251</v>
      </c>
      <c r="C55" s="37">
        <v>0.4</v>
      </c>
      <c r="D55" s="38">
        <v>3</v>
      </c>
      <c r="E55" s="39">
        <v>25146694</v>
      </c>
    </row>
    <row r="56" spans="2:8" ht="36.5" thickBot="1" x14ac:dyDescent="0.4">
      <c r="B56" s="36" t="s">
        <v>252</v>
      </c>
      <c r="C56" s="37">
        <v>1</v>
      </c>
      <c r="D56" s="38">
        <v>21</v>
      </c>
      <c r="E56" s="39">
        <v>13759311118</v>
      </c>
      <c r="H56" s="39"/>
    </row>
    <row r="57" spans="2:8" ht="24.5" thickBot="1" x14ac:dyDescent="0.4">
      <c r="B57" s="36" t="s">
        <v>253</v>
      </c>
      <c r="C57" s="37">
        <v>0.4</v>
      </c>
      <c r="D57" s="38">
        <v>23</v>
      </c>
      <c r="E57" s="39">
        <v>2733590606</v>
      </c>
      <c r="H57" s="39"/>
    </row>
    <row r="58" spans="2:8" ht="36.5" thickBot="1" x14ac:dyDescent="0.4">
      <c r="B58" s="36" t="s">
        <v>254</v>
      </c>
      <c r="C58" s="37">
        <v>1</v>
      </c>
      <c r="D58" s="38">
        <v>41</v>
      </c>
      <c r="E58" s="39">
        <v>30916171595</v>
      </c>
      <c r="H58" s="39"/>
    </row>
    <row r="59" spans="2:8" ht="15" thickBot="1" x14ac:dyDescent="0.4">
      <c r="B59" s="36" t="s">
        <v>255</v>
      </c>
      <c r="C59" s="37">
        <v>0.4</v>
      </c>
      <c r="D59" s="38">
        <v>63</v>
      </c>
      <c r="E59" s="39">
        <v>4463229696</v>
      </c>
      <c r="H59" s="39"/>
    </row>
    <row r="60" spans="2:8" ht="36.5" thickBot="1" x14ac:dyDescent="0.4">
      <c r="B60" s="36" t="s">
        <v>256</v>
      </c>
      <c r="C60" s="37">
        <v>0.4</v>
      </c>
      <c r="D60" s="38">
        <v>47</v>
      </c>
      <c r="E60" s="39">
        <v>3133338700</v>
      </c>
      <c r="H60" s="39"/>
    </row>
    <row r="61" spans="2:8" ht="48.5" thickBot="1" x14ac:dyDescent="0.4">
      <c r="B61" s="36" t="s">
        <v>257</v>
      </c>
      <c r="C61" s="37">
        <v>1</v>
      </c>
      <c r="D61" s="38">
        <v>64</v>
      </c>
      <c r="E61" s="39">
        <v>10766941481</v>
      </c>
      <c r="H61" s="39"/>
    </row>
    <row r="62" spans="2:8" ht="15" thickBot="1" x14ac:dyDescent="0.4">
      <c r="B62" s="28" t="s">
        <v>258</v>
      </c>
      <c r="C62" s="29">
        <v>1</v>
      </c>
      <c r="D62" s="30">
        <v>49</v>
      </c>
      <c r="E62" s="31">
        <v>6153732676</v>
      </c>
      <c r="H62" s="39"/>
    </row>
    <row r="63" spans="2:8" ht="15" thickBot="1" x14ac:dyDescent="0.4">
      <c r="B63" s="32" t="s">
        <v>259</v>
      </c>
      <c r="C63" s="33"/>
      <c r="D63" s="33"/>
      <c r="E63" s="34"/>
      <c r="H63" s="39"/>
    </row>
    <row r="64" spans="2:8" ht="24.5" thickBot="1" x14ac:dyDescent="0.4">
      <c r="B64" s="35" t="s">
        <v>260</v>
      </c>
      <c r="C64" s="33"/>
      <c r="D64" s="33"/>
      <c r="E64" s="34"/>
      <c r="H64" s="83"/>
    </row>
    <row r="65" spans="2:5" ht="24.5" thickBot="1" x14ac:dyDescent="0.4">
      <c r="B65" s="36" t="s">
        <v>261</v>
      </c>
      <c r="C65" s="37">
        <v>1</v>
      </c>
      <c r="D65" s="38">
        <v>7</v>
      </c>
      <c r="E65" s="39">
        <v>1415283000</v>
      </c>
    </row>
    <row r="66" spans="2:5" ht="24.5" thickBot="1" x14ac:dyDescent="0.4">
      <c r="B66" s="36" t="s">
        <v>262</v>
      </c>
      <c r="C66" s="37">
        <v>1</v>
      </c>
      <c r="D66" s="38">
        <v>42</v>
      </c>
      <c r="E66" s="39">
        <v>4738449676</v>
      </c>
    </row>
    <row r="67" spans="2:5" ht="15" thickBot="1" x14ac:dyDescent="0.4">
      <c r="B67" s="28" t="s">
        <v>10</v>
      </c>
      <c r="C67" s="29">
        <v>1</v>
      </c>
      <c r="D67" s="30">
        <v>57</v>
      </c>
      <c r="E67" s="31">
        <v>7520337611</v>
      </c>
    </row>
    <row r="68" spans="2:5" ht="15" thickBot="1" x14ac:dyDescent="0.4">
      <c r="B68" s="32" t="s">
        <v>263</v>
      </c>
      <c r="C68" s="33"/>
      <c r="D68" s="33"/>
      <c r="E68" s="34"/>
    </row>
    <row r="69" spans="2:5" ht="15" thickBot="1" x14ac:dyDescent="0.4">
      <c r="B69" s="35" t="s">
        <v>263</v>
      </c>
      <c r="C69" s="33"/>
      <c r="D69" s="33"/>
      <c r="E69" s="34"/>
    </row>
    <row r="70" spans="2:5" ht="24.5" thickBot="1" x14ac:dyDescent="0.4">
      <c r="B70" s="36" t="s">
        <v>264</v>
      </c>
      <c r="C70" s="37">
        <v>1</v>
      </c>
      <c r="D70" s="38">
        <v>25</v>
      </c>
      <c r="E70" s="39">
        <v>1302054333</v>
      </c>
    </row>
    <row r="71" spans="2:5" ht="36.5" thickBot="1" x14ac:dyDescent="0.4">
      <c r="B71" s="36" t="s">
        <v>265</v>
      </c>
      <c r="C71" s="37">
        <v>1</v>
      </c>
      <c r="D71" s="38">
        <v>26</v>
      </c>
      <c r="E71" s="39">
        <v>5024032738</v>
      </c>
    </row>
    <row r="72" spans="2:5" ht="24.5" thickBot="1" x14ac:dyDescent="0.4">
      <c r="B72" s="36" t="s">
        <v>266</v>
      </c>
      <c r="C72" s="37">
        <v>0.4</v>
      </c>
      <c r="D72" s="38">
        <v>2</v>
      </c>
      <c r="E72" s="39">
        <v>28620000</v>
      </c>
    </row>
    <row r="73" spans="2:5" ht="15" thickBot="1" x14ac:dyDescent="0.4">
      <c r="B73" s="36" t="s">
        <v>267</v>
      </c>
      <c r="C73" s="37">
        <v>1</v>
      </c>
      <c r="D73" s="38">
        <v>4</v>
      </c>
      <c r="E73" s="39">
        <v>1165630540</v>
      </c>
    </row>
    <row r="74" spans="2:5" ht="28.5" thickBot="1" x14ac:dyDescent="0.4">
      <c r="B74" s="28" t="s">
        <v>11</v>
      </c>
      <c r="C74" s="29">
        <v>1</v>
      </c>
      <c r="D74" s="30">
        <v>82</v>
      </c>
      <c r="E74" s="31">
        <v>20568882665</v>
      </c>
    </row>
    <row r="75" spans="2:5" ht="15" thickBot="1" x14ac:dyDescent="0.4">
      <c r="B75" s="32" t="s">
        <v>268</v>
      </c>
      <c r="C75" s="33"/>
      <c r="D75" s="33"/>
      <c r="E75" s="34"/>
    </row>
    <row r="76" spans="2:5" ht="15" thickBot="1" x14ac:dyDescent="0.4">
      <c r="B76" s="35" t="s">
        <v>269</v>
      </c>
      <c r="C76" s="33"/>
      <c r="D76" s="33"/>
      <c r="E76" s="34"/>
    </row>
    <row r="77" spans="2:5" ht="48.5" thickBot="1" x14ac:dyDescent="0.4">
      <c r="B77" s="36" t="s">
        <v>270</v>
      </c>
      <c r="C77" s="37">
        <v>1</v>
      </c>
      <c r="D77" s="38">
        <v>68</v>
      </c>
      <c r="E77" s="39">
        <v>18648320207</v>
      </c>
    </row>
    <row r="78" spans="2:5" ht="36.5" thickBot="1" x14ac:dyDescent="0.4">
      <c r="B78" s="36" t="s">
        <v>271</v>
      </c>
      <c r="C78" s="37">
        <v>1</v>
      </c>
      <c r="D78" s="38">
        <v>14</v>
      </c>
      <c r="E78" s="39">
        <v>1920562458</v>
      </c>
    </row>
    <row r="79" spans="2:5" ht="15" thickBot="1" x14ac:dyDescent="0.4">
      <c r="B79" s="28" t="s">
        <v>12</v>
      </c>
      <c r="C79" s="29">
        <v>1</v>
      </c>
      <c r="D79" s="30">
        <v>73</v>
      </c>
      <c r="E79" s="31">
        <v>21434950864</v>
      </c>
    </row>
    <row r="80" spans="2:5" ht="15" thickBot="1" x14ac:dyDescent="0.4">
      <c r="B80" s="32" t="s">
        <v>272</v>
      </c>
      <c r="C80" s="33"/>
      <c r="D80" s="33"/>
      <c r="E80" s="34"/>
    </row>
    <row r="81" spans="2:5" ht="36.5" thickBot="1" x14ac:dyDescent="0.4">
      <c r="B81" s="35" t="s">
        <v>273</v>
      </c>
      <c r="C81" s="33"/>
      <c r="D81" s="33"/>
      <c r="E81" s="34"/>
    </row>
    <row r="82" spans="2:5" ht="48.5" thickBot="1" x14ac:dyDescent="0.4">
      <c r="B82" s="36" t="s">
        <v>274</v>
      </c>
      <c r="C82" s="37">
        <v>1</v>
      </c>
      <c r="D82" s="38">
        <v>8</v>
      </c>
      <c r="E82" s="39">
        <v>5988482151</v>
      </c>
    </row>
    <row r="83" spans="2:5" ht="48.5" thickBot="1" x14ac:dyDescent="0.4">
      <c r="B83" s="36" t="s">
        <v>275</v>
      </c>
      <c r="C83" s="37">
        <v>1</v>
      </c>
      <c r="D83" s="38">
        <v>28</v>
      </c>
      <c r="E83" s="39">
        <v>5491971596</v>
      </c>
    </row>
    <row r="84" spans="2:5" ht="24.5" thickBot="1" x14ac:dyDescent="0.4">
      <c r="B84" s="36" t="s">
        <v>276</v>
      </c>
      <c r="C84" s="37">
        <v>1</v>
      </c>
      <c r="D84" s="38">
        <v>6</v>
      </c>
      <c r="E84" s="39">
        <v>799000000</v>
      </c>
    </row>
    <row r="85" spans="2:5" ht="24.5" thickBot="1" x14ac:dyDescent="0.4">
      <c r="B85" s="36" t="s">
        <v>277</v>
      </c>
      <c r="C85" s="37">
        <v>1</v>
      </c>
      <c r="D85" s="38">
        <v>17</v>
      </c>
      <c r="E85" s="39">
        <v>7110560089</v>
      </c>
    </row>
    <row r="86" spans="2:5" ht="36.5" thickBot="1" x14ac:dyDescent="0.4">
      <c r="B86" s="36" t="s">
        <v>278</v>
      </c>
      <c r="C86" s="37">
        <v>1</v>
      </c>
      <c r="D86" s="38">
        <v>8</v>
      </c>
      <c r="E86" s="39">
        <v>1549123040</v>
      </c>
    </row>
    <row r="87" spans="2:5" ht="24.5" thickBot="1" x14ac:dyDescent="0.4">
      <c r="B87" s="36" t="s">
        <v>279</v>
      </c>
      <c r="C87" s="37">
        <v>1</v>
      </c>
      <c r="D87" s="38">
        <v>2</v>
      </c>
      <c r="E87" s="39">
        <v>199030114</v>
      </c>
    </row>
    <row r="88" spans="2:5" ht="24.5" thickBot="1" x14ac:dyDescent="0.4">
      <c r="B88" s="36" t="s">
        <v>280</v>
      </c>
      <c r="C88" s="37">
        <v>1</v>
      </c>
      <c r="D88" s="38">
        <v>4</v>
      </c>
      <c r="E88" s="39">
        <v>296783874</v>
      </c>
    </row>
    <row r="89" spans="2:5" x14ac:dyDescent="0.35">
      <c r="B89" s="40" t="s">
        <v>13</v>
      </c>
      <c r="C89" s="41">
        <v>1</v>
      </c>
      <c r="D89" s="138">
        <v>1058</v>
      </c>
      <c r="E89" s="42">
        <v>264580424661.39996</v>
      </c>
    </row>
    <row r="91" spans="2:5" x14ac:dyDescent="0.35">
      <c r="E91" s="88"/>
    </row>
  </sheetData>
  <mergeCells count="1">
    <mergeCell ref="B2:E2"/>
  </mergeCells>
  <pageMargins left="0.7" right="0.7" top="0.75" bottom="0.75" header="0.3" footer="0.3"/>
  <pageSetup paperSize="9" orientation="portrait" verticalDpi="0"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B2:V67"/>
  <sheetViews>
    <sheetView topLeftCell="B57" zoomScale="71" zoomScaleNormal="71" workbookViewId="0">
      <selection activeCell="B2" sqref="B2:V2"/>
    </sheetView>
  </sheetViews>
  <sheetFormatPr defaultRowHeight="14.5" x14ac:dyDescent="0.35"/>
  <cols>
    <col min="2" max="2" width="21.453125" customWidth="1"/>
    <col min="3" max="3" width="16.81640625" bestFit="1" customWidth="1"/>
    <col min="4" max="4" width="15.54296875" bestFit="1" customWidth="1"/>
    <col min="5" max="5" width="14.54296875" bestFit="1" customWidth="1"/>
    <col min="6" max="6" width="16.81640625" bestFit="1" customWidth="1"/>
    <col min="7" max="7" width="15.54296875" bestFit="1" customWidth="1"/>
    <col min="8" max="9" width="15.54296875" customWidth="1"/>
    <col min="10" max="10" width="17.1796875" bestFit="1" customWidth="1"/>
    <col min="11" max="11" width="17.1796875" customWidth="1"/>
    <col min="12" max="12" width="17.1796875" bestFit="1" customWidth="1"/>
    <col min="13" max="13" width="17.1796875" customWidth="1"/>
    <col min="14" max="14" width="18.453125" bestFit="1" customWidth="1"/>
    <col min="15" max="15" width="15.54296875" bestFit="1" customWidth="1"/>
    <col min="16" max="16" width="12.81640625" bestFit="1" customWidth="1"/>
    <col min="17" max="17" width="12.81640625" customWidth="1"/>
    <col min="18" max="18" width="16.81640625" bestFit="1" customWidth="1"/>
    <col min="19" max="19" width="12.81640625" bestFit="1" customWidth="1"/>
    <col min="20" max="20" width="15.54296875" bestFit="1" customWidth="1"/>
    <col min="21" max="21" width="16.81640625" bestFit="1" customWidth="1"/>
    <col min="22" max="22" width="18.453125" bestFit="1" customWidth="1"/>
  </cols>
  <sheetData>
    <row r="2" spans="2:22" ht="15" x14ac:dyDescent="0.35">
      <c r="B2" s="199" t="s">
        <v>372</v>
      </c>
      <c r="C2" s="199"/>
      <c r="D2" s="199"/>
      <c r="E2" s="199"/>
      <c r="F2" s="199"/>
      <c r="G2" s="199"/>
      <c r="H2" s="199"/>
      <c r="I2" s="199"/>
      <c r="J2" s="199"/>
      <c r="K2" s="199"/>
      <c r="L2" s="199"/>
      <c r="M2" s="199"/>
      <c r="N2" s="199"/>
      <c r="O2" s="199"/>
      <c r="P2" s="199"/>
      <c r="Q2" s="199"/>
      <c r="R2" s="199"/>
      <c r="S2" s="199"/>
      <c r="T2" s="199"/>
      <c r="U2" s="199"/>
      <c r="V2" s="199"/>
    </row>
    <row r="3" spans="2:22" ht="15" x14ac:dyDescent="0.4">
      <c r="B3" s="27"/>
      <c r="C3" s="44" t="s">
        <v>290</v>
      </c>
      <c r="D3" s="44" t="s">
        <v>291</v>
      </c>
      <c r="E3" s="44" t="s">
        <v>292</v>
      </c>
      <c r="F3" s="44" t="s">
        <v>293</v>
      </c>
      <c r="G3" s="44" t="s">
        <v>294</v>
      </c>
      <c r="H3" s="44" t="s">
        <v>295</v>
      </c>
      <c r="I3" s="44" t="s">
        <v>296</v>
      </c>
      <c r="J3" s="44" t="s">
        <v>297</v>
      </c>
      <c r="K3" s="44" t="s">
        <v>298</v>
      </c>
      <c r="L3" s="44" t="s">
        <v>299</v>
      </c>
      <c r="M3" s="44" t="s">
        <v>300</v>
      </c>
      <c r="N3" s="44" t="s">
        <v>301</v>
      </c>
      <c r="O3" s="44" t="s">
        <v>302</v>
      </c>
      <c r="P3" s="44" t="s">
        <v>303</v>
      </c>
      <c r="Q3" s="44" t="s">
        <v>304</v>
      </c>
      <c r="R3" s="44" t="s">
        <v>305</v>
      </c>
      <c r="S3" s="44" t="s">
        <v>306</v>
      </c>
      <c r="T3" s="44" t="s">
        <v>307</v>
      </c>
      <c r="U3" s="44" t="s">
        <v>308</v>
      </c>
      <c r="V3" s="70" t="s">
        <v>13</v>
      </c>
    </row>
    <row r="4" spans="2:22" ht="15" thickBot="1" x14ac:dyDescent="0.4">
      <c r="B4" s="45" t="s">
        <v>50</v>
      </c>
      <c r="C4" s="152">
        <v>9770000</v>
      </c>
      <c r="D4" s="152">
        <v>68490000</v>
      </c>
      <c r="E4" s="152">
        <v>840000</v>
      </c>
      <c r="F4" s="152">
        <v>490080619.66487515</v>
      </c>
      <c r="G4" s="152"/>
      <c r="H4" s="152">
        <v>200000</v>
      </c>
      <c r="I4" s="152">
        <v>590000</v>
      </c>
      <c r="J4" s="152">
        <v>376000000</v>
      </c>
      <c r="K4" s="152"/>
      <c r="L4" s="152">
        <v>2684750000</v>
      </c>
      <c r="M4" s="152"/>
      <c r="N4" s="152">
        <v>42230000</v>
      </c>
      <c r="O4" s="152">
        <v>64000000</v>
      </c>
      <c r="P4" s="152"/>
      <c r="Q4" s="152"/>
      <c r="R4" s="152">
        <v>84000000</v>
      </c>
      <c r="S4" s="152">
        <v>1110000</v>
      </c>
      <c r="T4" s="152"/>
      <c r="U4" s="152">
        <v>3770000</v>
      </c>
      <c r="V4" s="153">
        <v>3825830619.664875</v>
      </c>
    </row>
    <row r="5" spans="2:22" ht="26.5" thickBot="1" x14ac:dyDescent="0.4">
      <c r="B5" s="46" t="s">
        <v>215</v>
      </c>
      <c r="C5" s="154"/>
      <c r="D5" s="154"/>
      <c r="E5" s="154"/>
      <c r="F5" s="154"/>
      <c r="G5" s="154"/>
      <c r="H5" s="154"/>
      <c r="I5" s="154">
        <v>100000</v>
      </c>
      <c r="J5" s="154"/>
      <c r="K5" s="154"/>
      <c r="L5" s="154">
        <v>448320000</v>
      </c>
      <c r="M5" s="154"/>
      <c r="N5" s="154"/>
      <c r="O5" s="154">
        <v>3000000</v>
      </c>
      <c r="P5" s="154"/>
      <c r="Q5" s="154"/>
      <c r="R5" s="154"/>
      <c r="S5" s="154"/>
      <c r="T5" s="154"/>
      <c r="U5" s="154"/>
      <c r="V5" s="155">
        <v>451420000</v>
      </c>
    </row>
    <row r="6" spans="2:22" ht="26.5" thickBot="1" x14ac:dyDescent="0.4">
      <c r="B6" s="46" t="s">
        <v>108</v>
      </c>
      <c r="C6" s="154"/>
      <c r="D6" s="154">
        <v>140000</v>
      </c>
      <c r="E6" s="154">
        <v>840000</v>
      </c>
      <c r="F6" s="154">
        <v>3714827.6952260514</v>
      </c>
      <c r="G6" s="154"/>
      <c r="H6" s="154"/>
      <c r="I6" s="154">
        <v>100000</v>
      </c>
      <c r="J6" s="154"/>
      <c r="K6" s="154"/>
      <c r="L6" s="154">
        <v>1339190000</v>
      </c>
      <c r="M6" s="154"/>
      <c r="N6" s="154">
        <v>2080000</v>
      </c>
      <c r="O6" s="154"/>
      <c r="P6" s="154"/>
      <c r="Q6" s="154"/>
      <c r="R6" s="154">
        <v>4000000</v>
      </c>
      <c r="S6" s="154">
        <v>560000</v>
      </c>
      <c r="T6" s="154"/>
      <c r="U6" s="154">
        <v>640000</v>
      </c>
      <c r="V6" s="155">
        <v>1351264827.695226</v>
      </c>
    </row>
    <row r="7" spans="2:22" ht="39.5" thickBot="1" x14ac:dyDescent="0.4">
      <c r="B7" s="46" t="s">
        <v>309</v>
      </c>
      <c r="C7" s="154"/>
      <c r="D7" s="154"/>
      <c r="E7" s="154"/>
      <c r="F7" s="154"/>
      <c r="G7" s="154"/>
      <c r="H7" s="154"/>
      <c r="I7" s="154">
        <v>100000</v>
      </c>
      <c r="J7" s="154"/>
      <c r="K7" s="154"/>
      <c r="L7" s="154"/>
      <c r="M7" s="154"/>
      <c r="N7" s="154"/>
      <c r="O7" s="154">
        <v>1000000</v>
      </c>
      <c r="P7" s="154"/>
      <c r="Q7" s="154"/>
      <c r="R7" s="154"/>
      <c r="S7" s="154"/>
      <c r="T7" s="154"/>
      <c r="U7" s="154"/>
      <c r="V7" s="155">
        <v>1100000</v>
      </c>
    </row>
    <row r="8" spans="2:22" ht="39.5" thickBot="1" x14ac:dyDescent="0.4">
      <c r="B8" s="46" t="s">
        <v>216</v>
      </c>
      <c r="C8" s="154"/>
      <c r="D8" s="154">
        <v>2550000</v>
      </c>
      <c r="E8" s="154"/>
      <c r="F8" s="154">
        <v>486365791.96964908</v>
      </c>
      <c r="G8" s="154"/>
      <c r="H8" s="154">
        <v>100000</v>
      </c>
      <c r="I8" s="154">
        <v>100000</v>
      </c>
      <c r="J8" s="154">
        <v>376000000</v>
      </c>
      <c r="K8" s="154"/>
      <c r="L8" s="154"/>
      <c r="M8" s="154"/>
      <c r="N8" s="154">
        <v>70000</v>
      </c>
      <c r="O8" s="154"/>
      <c r="P8" s="154"/>
      <c r="Q8" s="154"/>
      <c r="R8" s="154">
        <v>75000000</v>
      </c>
      <c r="S8" s="154">
        <v>380000</v>
      </c>
      <c r="T8" s="154"/>
      <c r="U8" s="154"/>
      <c r="V8" s="155">
        <v>940565791.96964908</v>
      </c>
    </row>
    <row r="9" spans="2:22" ht="52.5" thickBot="1" x14ac:dyDescent="0.4">
      <c r="B9" s="46" t="s">
        <v>217</v>
      </c>
      <c r="C9" s="154"/>
      <c r="D9" s="154">
        <v>65800000</v>
      </c>
      <c r="E9" s="154"/>
      <c r="F9" s="154"/>
      <c r="G9" s="154"/>
      <c r="H9" s="154">
        <v>100000</v>
      </c>
      <c r="I9" s="154">
        <v>90000</v>
      </c>
      <c r="J9" s="154"/>
      <c r="K9" s="154"/>
      <c r="L9" s="154">
        <v>897240000</v>
      </c>
      <c r="M9" s="154"/>
      <c r="N9" s="154">
        <v>33700000</v>
      </c>
      <c r="O9" s="154">
        <v>60000000</v>
      </c>
      <c r="P9" s="154"/>
      <c r="Q9" s="154"/>
      <c r="R9" s="154">
        <v>5000000</v>
      </c>
      <c r="S9" s="154">
        <v>170000</v>
      </c>
      <c r="T9" s="154"/>
      <c r="U9" s="154">
        <v>3130000</v>
      </c>
      <c r="V9" s="155">
        <v>1065230000</v>
      </c>
    </row>
    <row r="10" spans="2:22" ht="65" x14ac:dyDescent="0.35">
      <c r="B10" s="47" t="s">
        <v>310</v>
      </c>
      <c r="C10" s="156">
        <v>9770000</v>
      </c>
      <c r="D10" s="156"/>
      <c r="E10" s="156"/>
      <c r="F10" s="156"/>
      <c r="G10" s="156"/>
      <c r="H10" s="156"/>
      <c r="I10" s="156">
        <v>100000</v>
      </c>
      <c r="J10" s="156"/>
      <c r="K10" s="156"/>
      <c r="L10" s="156"/>
      <c r="M10" s="156"/>
      <c r="N10" s="156">
        <v>6380000</v>
      </c>
      <c r="O10" s="156"/>
      <c r="P10" s="156"/>
      <c r="Q10" s="156"/>
      <c r="R10" s="156"/>
      <c r="S10" s="156"/>
      <c r="T10" s="156"/>
      <c r="U10" s="156"/>
      <c r="V10" s="157">
        <v>16250000</v>
      </c>
    </row>
    <row r="11" spans="2:22" ht="26.5" thickBot="1" x14ac:dyDescent="0.4">
      <c r="B11" s="48" t="s">
        <v>5</v>
      </c>
      <c r="C11" s="158">
        <v>174780000</v>
      </c>
      <c r="D11" s="158">
        <v>125870000</v>
      </c>
      <c r="E11" s="158">
        <v>6268000</v>
      </c>
      <c r="F11" s="158">
        <v>555631897.82990837</v>
      </c>
      <c r="G11" s="158">
        <v>20024125.45235223</v>
      </c>
      <c r="H11" s="158">
        <v>7780000</v>
      </c>
      <c r="I11" s="158">
        <v>4642000</v>
      </c>
      <c r="J11" s="158">
        <v>4309300000</v>
      </c>
      <c r="K11" s="158">
        <v>1643850000</v>
      </c>
      <c r="L11" s="158">
        <v>68560000</v>
      </c>
      <c r="M11" s="158">
        <v>10710000</v>
      </c>
      <c r="N11" s="158">
        <v>5810714000</v>
      </c>
      <c r="O11" s="158"/>
      <c r="P11" s="158"/>
      <c r="Q11" s="158">
        <v>18900000</v>
      </c>
      <c r="R11" s="158">
        <v>217400000</v>
      </c>
      <c r="S11" s="158">
        <v>160000</v>
      </c>
      <c r="T11" s="158">
        <v>89130000</v>
      </c>
      <c r="U11" s="158">
        <v>1801924000</v>
      </c>
      <c r="V11" s="159">
        <v>14865644023.282261</v>
      </c>
    </row>
    <row r="12" spans="2:22" ht="39.5" thickBot="1" x14ac:dyDescent="0.4">
      <c r="B12" s="46" t="s">
        <v>102</v>
      </c>
      <c r="C12" s="154">
        <v>172780000</v>
      </c>
      <c r="D12" s="154"/>
      <c r="E12" s="154"/>
      <c r="F12" s="154"/>
      <c r="G12" s="154"/>
      <c r="H12" s="154"/>
      <c r="I12" s="154"/>
      <c r="J12" s="154"/>
      <c r="K12" s="154"/>
      <c r="L12" s="154"/>
      <c r="M12" s="154"/>
      <c r="N12" s="154">
        <v>4106180000</v>
      </c>
      <c r="O12" s="154"/>
      <c r="P12" s="154"/>
      <c r="Q12" s="154"/>
      <c r="R12" s="154"/>
      <c r="S12" s="154"/>
      <c r="T12" s="154"/>
      <c r="U12" s="154">
        <v>684830000</v>
      </c>
      <c r="V12" s="155">
        <v>4963790000</v>
      </c>
    </row>
    <row r="13" spans="2:22" ht="39.5" thickBot="1" x14ac:dyDescent="0.4">
      <c r="B13" s="46" t="s">
        <v>222</v>
      </c>
      <c r="C13" s="154"/>
      <c r="D13" s="154"/>
      <c r="E13" s="154"/>
      <c r="F13" s="154"/>
      <c r="G13" s="154"/>
      <c r="H13" s="154"/>
      <c r="I13" s="154"/>
      <c r="J13" s="154"/>
      <c r="K13" s="154"/>
      <c r="L13" s="154"/>
      <c r="M13" s="154"/>
      <c r="N13" s="154">
        <v>14620000</v>
      </c>
      <c r="O13" s="154"/>
      <c r="P13" s="154"/>
      <c r="Q13" s="154"/>
      <c r="R13" s="154"/>
      <c r="S13" s="154"/>
      <c r="T13" s="154">
        <v>89130000</v>
      </c>
      <c r="U13" s="154">
        <v>321030000</v>
      </c>
      <c r="V13" s="155">
        <v>424780000</v>
      </c>
    </row>
    <row r="14" spans="2:22" ht="39" x14ac:dyDescent="0.35">
      <c r="B14" s="47" t="s">
        <v>311</v>
      </c>
      <c r="C14" s="156">
        <v>2000000</v>
      </c>
      <c r="D14" s="156"/>
      <c r="E14" s="156"/>
      <c r="F14" s="156">
        <v>278775145.55516917</v>
      </c>
      <c r="G14" s="156"/>
      <c r="H14" s="156"/>
      <c r="I14" s="156"/>
      <c r="J14" s="156"/>
      <c r="K14" s="156"/>
      <c r="L14" s="156"/>
      <c r="M14" s="156"/>
      <c r="N14" s="156"/>
      <c r="O14" s="156"/>
      <c r="P14" s="156"/>
      <c r="Q14" s="156"/>
      <c r="R14" s="156"/>
      <c r="S14" s="156"/>
      <c r="T14" s="156"/>
      <c r="U14" s="156"/>
      <c r="V14" s="157">
        <v>280775145.55516917</v>
      </c>
    </row>
    <row r="15" spans="2:22" ht="39" x14ac:dyDescent="0.35">
      <c r="B15" s="47" t="s">
        <v>225</v>
      </c>
      <c r="C15" s="156"/>
      <c r="D15" s="156">
        <v>14700000</v>
      </c>
      <c r="E15" s="156"/>
      <c r="F15" s="156"/>
      <c r="G15" s="156"/>
      <c r="H15" s="156"/>
      <c r="I15" s="156"/>
      <c r="J15" s="156"/>
      <c r="K15" s="156"/>
      <c r="L15" s="156"/>
      <c r="M15" s="156"/>
      <c r="N15" s="156"/>
      <c r="O15" s="156"/>
      <c r="P15" s="156"/>
      <c r="Q15" s="156"/>
      <c r="R15" s="156"/>
      <c r="S15" s="156"/>
      <c r="T15" s="156"/>
      <c r="U15" s="156"/>
      <c r="V15" s="157">
        <v>14700000</v>
      </c>
    </row>
    <row r="16" spans="2:22" ht="39.5" thickBot="1" x14ac:dyDescent="0.4">
      <c r="B16" s="46" t="s">
        <v>226</v>
      </c>
      <c r="C16" s="154"/>
      <c r="D16" s="154"/>
      <c r="E16" s="154"/>
      <c r="F16" s="154"/>
      <c r="G16" s="154"/>
      <c r="H16" s="154"/>
      <c r="I16" s="154"/>
      <c r="J16" s="154">
        <v>3550000000</v>
      </c>
      <c r="K16" s="154"/>
      <c r="L16" s="154"/>
      <c r="M16" s="154"/>
      <c r="N16" s="154">
        <v>881100000</v>
      </c>
      <c r="O16" s="154"/>
      <c r="P16" s="154"/>
      <c r="Q16" s="154"/>
      <c r="R16" s="154"/>
      <c r="S16" s="154"/>
      <c r="T16" s="154"/>
      <c r="U16" s="154"/>
      <c r="V16" s="155">
        <v>4431100000</v>
      </c>
    </row>
    <row r="17" spans="2:22" ht="26.5" thickBot="1" x14ac:dyDescent="0.4">
      <c r="B17" s="46" t="s">
        <v>227</v>
      </c>
      <c r="C17" s="154"/>
      <c r="D17" s="154"/>
      <c r="E17" s="154"/>
      <c r="F17" s="154">
        <v>233670565.91843188</v>
      </c>
      <c r="G17" s="154"/>
      <c r="H17" s="154"/>
      <c r="I17" s="154"/>
      <c r="J17" s="154">
        <v>172800000</v>
      </c>
      <c r="K17" s="154"/>
      <c r="L17" s="154"/>
      <c r="M17" s="154"/>
      <c r="N17" s="154">
        <v>113968000</v>
      </c>
      <c r="O17" s="154"/>
      <c r="P17" s="154"/>
      <c r="Q17" s="154"/>
      <c r="R17" s="154"/>
      <c r="S17" s="154"/>
      <c r="T17" s="154"/>
      <c r="U17" s="154"/>
      <c r="V17" s="155">
        <v>520438565.91843188</v>
      </c>
    </row>
    <row r="18" spans="2:22" ht="65.5" thickBot="1" x14ac:dyDescent="0.4">
      <c r="B18" s="46" t="s">
        <v>312</v>
      </c>
      <c r="C18" s="154"/>
      <c r="D18" s="154"/>
      <c r="E18" s="154"/>
      <c r="F18" s="154"/>
      <c r="G18" s="154"/>
      <c r="H18" s="154"/>
      <c r="I18" s="154"/>
      <c r="J18" s="154"/>
      <c r="K18" s="154"/>
      <c r="L18" s="154"/>
      <c r="M18" s="154">
        <v>10710000</v>
      </c>
      <c r="N18" s="154"/>
      <c r="O18" s="154"/>
      <c r="P18" s="154"/>
      <c r="Q18" s="154"/>
      <c r="R18" s="154"/>
      <c r="S18" s="154"/>
      <c r="T18" s="154"/>
      <c r="U18" s="154">
        <v>410670000</v>
      </c>
      <c r="V18" s="155">
        <v>421380000</v>
      </c>
    </row>
    <row r="19" spans="2:22" ht="26.5" thickBot="1" x14ac:dyDescent="0.4">
      <c r="B19" s="46" t="s">
        <v>229</v>
      </c>
      <c r="C19" s="154"/>
      <c r="D19" s="154"/>
      <c r="E19" s="154"/>
      <c r="F19" s="154">
        <v>12582990.831489094</v>
      </c>
      <c r="G19" s="154"/>
      <c r="H19" s="154"/>
      <c r="I19" s="154"/>
      <c r="J19" s="154"/>
      <c r="K19" s="154">
        <v>200000000</v>
      </c>
      <c r="L19" s="154"/>
      <c r="M19" s="154"/>
      <c r="N19" s="154"/>
      <c r="O19" s="154"/>
      <c r="P19" s="154"/>
      <c r="Q19" s="154"/>
      <c r="R19" s="154">
        <v>2400000</v>
      </c>
      <c r="S19" s="154"/>
      <c r="T19" s="154"/>
      <c r="U19" s="154">
        <v>12940000</v>
      </c>
      <c r="V19" s="155">
        <v>227922990.83148909</v>
      </c>
    </row>
    <row r="20" spans="2:22" ht="39.5" thickBot="1" x14ac:dyDescent="0.4">
      <c r="B20" s="46" t="s">
        <v>230</v>
      </c>
      <c r="C20" s="154"/>
      <c r="D20" s="154"/>
      <c r="E20" s="154"/>
      <c r="F20" s="154"/>
      <c r="G20" s="154"/>
      <c r="H20" s="154"/>
      <c r="I20" s="154">
        <v>4152000</v>
      </c>
      <c r="J20" s="154"/>
      <c r="K20" s="154"/>
      <c r="L20" s="154"/>
      <c r="M20" s="154"/>
      <c r="N20" s="154">
        <v>70356000</v>
      </c>
      <c r="O20" s="154"/>
      <c r="P20" s="154"/>
      <c r="Q20" s="154"/>
      <c r="R20" s="154"/>
      <c r="S20" s="154"/>
      <c r="T20" s="154"/>
      <c r="U20" s="154">
        <v>344000</v>
      </c>
      <c r="V20" s="155">
        <v>74852000</v>
      </c>
    </row>
    <row r="21" spans="2:22" ht="39.5" thickBot="1" x14ac:dyDescent="0.4">
      <c r="B21" s="46" t="s">
        <v>313</v>
      </c>
      <c r="C21" s="154"/>
      <c r="D21" s="154">
        <v>5140000</v>
      </c>
      <c r="E21" s="154"/>
      <c r="F21" s="154"/>
      <c r="G21" s="154"/>
      <c r="H21" s="154"/>
      <c r="I21" s="154"/>
      <c r="J21" s="154"/>
      <c r="K21" s="154">
        <v>8000000</v>
      </c>
      <c r="L21" s="154"/>
      <c r="M21" s="154"/>
      <c r="N21" s="154">
        <v>126230000</v>
      </c>
      <c r="O21" s="154"/>
      <c r="P21" s="154"/>
      <c r="Q21" s="154"/>
      <c r="R21" s="154"/>
      <c r="S21" s="154"/>
      <c r="T21" s="154"/>
      <c r="U21" s="154"/>
      <c r="V21" s="155">
        <v>139370000</v>
      </c>
    </row>
    <row r="22" spans="2:22" ht="26.5" thickBot="1" x14ac:dyDescent="0.4">
      <c r="B22" s="46" t="s">
        <v>314</v>
      </c>
      <c r="C22" s="154"/>
      <c r="D22" s="154">
        <v>760000</v>
      </c>
      <c r="E22" s="154">
        <v>140000</v>
      </c>
      <c r="F22" s="154"/>
      <c r="G22" s="154"/>
      <c r="H22" s="154">
        <v>7080000</v>
      </c>
      <c r="I22" s="154"/>
      <c r="J22" s="154">
        <v>400000000</v>
      </c>
      <c r="K22" s="154"/>
      <c r="L22" s="154">
        <v>4520000</v>
      </c>
      <c r="M22" s="154"/>
      <c r="N22" s="154">
        <v>266010000</v>
      </c>
      <c r="O22" s="154"/>
      <c r="P22" s="154"/>
      <c r="Q22" s="154"/>
      <c r="R22" s="154">
        <v>168000000</v>
      </c>
      <c r="S22" s="154"/>
      <c r="T22" s="154"/>
      <c r="U22" s="154">
        <v>32770000</v>
      </c>
      <c r="V22" s="155">
        <v>879280000</v>
      </c>
    </row>
    <row r="23" spans="2:22" ht="26.5" thickBot="1" x14ac:dyDescent="0.4">
      <c r="B23" s="46" t="s">
        <v>315</v>
      </c>
      <c r="C23" s="154"/>
      <c r="D23" s="154">
        <v>105270000</v>
      </c>
      <c r="E23" s="154">
        <v>5060000</v>
      </c>
      <c r="F23" s="154"/>
      <c r="G23" s="154"/>
      <c r="H23" s="154"/>
      <c r="I23" s="154"/>
      <c r="J23" s="154"/>
      <c r="K23" s="154"/>
      <c r="L23" s="154">
        <v>62060000</v>
      </c>
      <c r="M23" s="154"/>
      <c r="N23" s="154">
        <v>161610000</v>
      </c>
      <c r="O23" s="154"/>
      <c r="P23" s="154"/>
      <c r="Q23" s="154"/>
      <c r="R23" s="154">
        <v>46000000</v>
      </c>
      <c r="S23" s="154"/>
      <c r="T23" s="154"/>
      <c r="U23" s="154"/>
      <c r="V23" s="155">
        <v>380000000</v>
      </c>
    </row>
    <row r="24" spans="2:22" ht="26.5" thickBot="1" x14ac:dyDescent="0.4">
      <c r="B24" s="46" t="s">
        <v>110</v>
      </c>
      <c r="C24" s="154"/>
      <c r="D24" s="154"/>
      <c r="E24" s="154"/>
      <c r="F24" s="154">
        <v>23564528</v>
      </c>
      <c r="G24" s="154">
        <v>19809676.986999061</v>
      </c>
      <c r="H24" s="154">
        <v>700000</v>
      </c>
      <c r="I24" s="154"/>
      <c r="J24" s="154"/>
      <c r="K24" s="154"/>
      <c r="L24" s="154">
        <v>720000</v>
      </c>
      <c r="M24" s="154"/>
      <c r="N24" s="154">
        <v>65920000</v>
      </c>
      <c r="O24" s="154"/>
      <c r="P24" s="154"/>
      <c r="Q24" s="154"/>
      <c r="R24" s="154"/>
      <c r="S24" s="154"/>
      <c r="T24" s="154"/>
      <c r="U24" s="154"/>
      <c r="V24" s="155">
        <v>110714204.98699906</v>
      </c>
    </row>
    <row r="25" spans="2:22" ht="52.5" thickBot="1" x14ac:dyDescent="0.4">
      <c r="B25" s="46" t="s">
        <v>234</v>
      </c>
      <c r="C25" s="154"/>
      <c r="D25" s="154"/>
      <c r="E25" s="154">
        <v>200000</v>
      </c>
      <c r="F25" s="154"/>
      <c r="G25" s="154"/>
      <c r="H25" s="154"/>
      <c r="I25" s="154"/>
      <c r="J25" s="154"/>
      <c r="K25" s="154"/>
      <c r="L25" s="154"/>
      <c r="M25" s="154"/>
      <c r="N25" s="154"/>
      <c r="O25" s="154"/>
      <c r="P25" s="154"/>
      <c r="Q25" s="154"/>
      <c r="R25" s="154"/>
      <c r="S25" s="154"/>
      <c r="T25" s="154"/>
      <c r="U25" s="154"/>
      <c r="V25" s="155">
        <v>200000</v>
      </c>
    </row>
    <row r="26" spans="2:22" ht="26.5" thickBot="1" x14ac:dyDescent="0.4">
      <c r="B26" s="46" t="s">
        <v>288</v>
      </c>
      <c r="C26" s="154"/>
      <c r="D26" s="154"/>
      <c r="E26" s="154"/>
      <c r="F26" s="154">
        <v>5655487</v>
      </c>
      <c r="G26" s="154">
        <v>214448.4653531698</v>
      </c>
      <c r="H26" s="154"/>
      <c r="I26" s="154">
        <v>490000</v>
      </c>
      <c r="J26" s="154">
        <v>186500000</v>
      </c>
      <c r="K26" s="154">
        <v>360000000</v>
      </c>
      <c r="L26" s="154">
        <v>760000</v>
      </c>
      <c r="M26" s="154"/>
      <c r="N26" s="154">
        <v>690000</v>
      </c>
      <c r="O26" s="154"/>
      <c r="P26" s="154"/>
      <c r="Q26" s="154"/>
      <c r="R26" s="154">
        <v>1000000</v>
      </c>
      <c r="S26" s="154">
        <v>160000</v>
      </c>
      <c r="T26" s="154"/>
      <c r="U26" s="154">
        <v>310000000</v>
      </c>
      <c r="V26" s="155">
        <v>865469935.46535313</v>
      </c>
    </row>
    <row r="27" spans="2:22" ht="26" x14ac:dyDescent="0.35">
      <c r="B27" s="47" t="s">
        <v>236</v>
      </c>
      <c r="C27" s="156"/>
      <c r="D27" s="156"/>
      <c r="E27" s="156"/>
      <c r="F27" s="156"/>
      <c r="G27" s="156"/>
      <c r="H27" s="156"/>
      <c r="I27" s="156"/>
      <c r="J27" s="156"/>
      <c r="K27" s="156"/>
      <c r="L27" s="156"/>
      <c r="M27" s="156"/>
      <c r="N27" s="156"/>
      <c r="O27" s="156"/>
      <c r="P27" s="156"/>
      <c r="Q27" s="156"/>
      <c r="R27" s="156"/>
      <c r="S27" s="156"/>
      <c r="T27" s="156"/>
      <c r="U27" s="156">
        <v>18892000</v>
      </c>
      <c r="V27" s="157">
        <v>18892000</v>
      </c>
    </row>
    <row r="28" spans="2:22" ht="26" x14ac:dyDescent="0.35">
      <c r="B28" s="47" t="s">
        <v>237</v>
      </c>
      <c r="C28" s="156"/>
      <c r="D28" s="156"/>
      <c r="E28" s="156"/>
      <c r="F28" s="156"/>
      <c r="G28" s="156"/>
      <c r="H28" s="156"/>
      <c r="I28" s="156"/>
      <c r="J28" s="156"/>
      <c r="K28" s="156"/>
      <c r="L28" s="156"/>
      <c r="M28" s="156"/>
      <c r="N28" s="156"/>
      <c r="O28" s="156"/>
      <c r="P28" s="156"/>
      <c r="Q28" s="156"/>
      <c r="R28" s="156"/>
      <c r="S28" s="156"/>
      <c r="T28" s="156"/>
      <c r="U28" s="156">
        <v>10448000</v>
      </c>
      <c r="V28" s="157">
        <v>10448000</v>
      </c>
    </row>
    <row r="29" spans="2:22" ht="26" x14ac:dyDescent="0.35">
      <c r="B29" s="47" t="s">
        <v>240</v>
      </c>
      <c r="C29" s="156"/>
      <c r="D29" s="156"/>
      <c r="E29" s="156">
        <v>868000</v>
      </c>
      <c r="F29" s="156">
        <v>1383180.5248182106</v>
      </c>
      <c r="G29" s="156"/>
      <c r="H29" s="156"/>
      <c r="I29" s="156"/>
      <c r="J29" s="156"/>
      <c r="K29" s="156">
        <v>1075850000</v>
      </c>
      <c r="L29" s="156">
        <v>500000</v>
      </c>
      <c r="M29" s="156"/>
      <c r="N29" s="156">
        <v>4030000</v>
      </c>
      <c r="O29" s="156"/>
      <c r="P29" s="156"/>
      <c r="Q29" s="156">
        <v>18900000</v>
      </c>
      <c r="R29" s="156"/>
      <c r="S29" s="156"/>
      <c r="T29" s="156"/>
      <c r="U29" s="156"/>
      <c r="V29" s="157">
        <v>1101531180.5248182</v>
      </c>
    </row>
    <row r="30" spans="2:22" ht="30.65" customHeight="1" x14ac:dyDescent="0.35">
      <c r="B30" s="49" t="s">
        <v>6</v>
      </c>
      <c r="C30" s="160"/>
      <c r="D30" s="160">
        <v>36400000</v>
      </c>
      <c r="E30" s="160">
        <v>16100000</v>
      </c>
      <c r="F30" s="160">
        <v>216013278.53303826</v>
      </c>
      <c r="G30" s="160"/>
      <c r="H30" s="160"/>
      <c r="I30" s="160"/>
      <c r="J30" s="160">
        <v>129000000</v>
      </c>
      <c r="K30" s="160"/>
      <c r="L30" s="160">
        <v>507460000</v>
      </c>
      <c r="M30" s="160"/>
      <c r="N30" s="160">
        <v>244030000</v>
      </c>
      <c r="O30" s="160"/>
      <c r="P30" s="160"/>
      <c r="Q30" s="160"/>
      <c r="R30" s="160">
        <v>94000000</v>
      </c>
      <c r="S30" s="160">
        <v>1110000</v>
      </c>
      <c r="T30" s="160">
        <v>7680000</v>
      </c>
      <c r="U30" s="160">
        <v>143030000</v>
      </c>
      <c r="V30" s="161">
        <v>1394823278.5330381</v>
      </c>
    </row>
    <row r="31" spans="2:22" ht="143.5" thickBot="1" x14ac:dyDescent="0.4">
      <c r="B31" s="46" t="s">
        <v>316</v>
      </c>
      <c r="C31" s="154"/>
      <c r="D31" s="154">
        <v>36400000</v>
      </c>
      <c r="E31" s="154">
        <v>7100000</v>
      </c>
      <c r="F31" s="154"/>
      <c r="G31" s="154"/>
      <c r="H31" s="154"/>
      <c r="I31" s="154"/>
      <c r="J31" s="154"/>
      <c r="K31" s="154"/>
      <c r="L31" s="154"/>
      <c r="M31" s="154"/>
      <c r="N31" s="154">
        <v>239280000</v>
      </c>
      <c r="O31" s="154"/>
      <c r="P31" s="154"/>
      <c r="Q31" s="154"/>
      <c r="R31" s="154"/>
      <c r="S31" s="154"/>
      <c r="T31" s="154">
        <v>7670000</v>
      </c>
      <c r="U31" s="154">
        <v>25580000</v>
      </c>
      <c r="V31" s="155">
        <v>316030000</v>
      </c>
    </row>
    <row r="32" spans="2:22" ht="143.5" thickBot="1" x14ac:dyDescent="0.4">
      <c r="B32" s="46" t="s">
        <v>317</v>
      </c>
      <c r="C32" s="154"/>
      <c r="D32" s="154"/>
      <c r="E32" s="154">
        <v>4800000</v>
      </c>
      <c r="F32" s="154"/>
      <c r="G32" s="154"/>
      <c r="H32" s="154"/>
      <c r="I32" s="154"/>
      <c r="J32" s="154"/>
      <c r="K32" s="154"/>
      <c r="L32" s="154">
        <v>247460000</v>
      </c>
      <c r="M32" s="154"/>
      <c r="N32" s="154"/>
      <c r="O32" s="154"/>
      <c r="P32" s="154"/>
      <c r="Q32" s="154"/>
      <c r="R32" s="154">
        <v>92000000</v>
      </c>
      <c r="S32" s="154"/>
      <c r="T32" s="154">
        <v>10000</v>
      </c>
      <c r="U32" s="154">
        <v>40190000</v>
      </c>
      <c r="V32" s="155">
        <v>384460000</v>
      </c>
    </row>
    <row r="33" spans="2:22" ht="156" x14ac:dyDescent="0.35">
      <c r="B33" s="47" t="s">
        <v>286</v>
      </c>
      <c r="C33" s="156"/>
      <c r="D33" s="156"/>
      <c r="E33" s="156">
        <v>4200000</v>
      </c>
      <c r="F33" s="156">
        <v>216013278.53303826</v>
      </c>
      <c r="G33" s="156"/>
      <c r="H33" s="156"/>
      <c r="I33" s="156"/>
      <c r="J33" s="156">
        <v>129000000</v>
      </c>
      <c r="K33" s="156"/>
      <c r="L33" s="156">
        <v>260000000</v>
      </c>
      <c r="M33" s="156"/>
      <c r="N33" s="156">
        <v>4750000</v>
      </c>
      <c r="O33" s="156"/>
      <c r="P33" s="156"/>
      <c r="Q33" s="156"/>
      <c r="R33" s="156">
        <v>2000000</v>
      </c>
      <c r="S33" s="156">
        <v>1110000</v>
      </c>
      <c r="T33" s="156"/>
      <c r="U33" s="156">
        <v>77260000</v>
      </c>
      <c r="V33" s="157">
        <v>694333278.53303826</v>
      </c>
    </row>
    <row r="34" spans="2:22" ht="39" x14ac:dyDescent="0.35">
      <c r="B34" s="49" t="s">
        <v>7</v>
      </c>
      <c r="C34" s="160">
        <v>8000</v>
      </c>
      <c r="D34" s="160">
        <v>224000</v>
      </c>
      <c r="E34" s="160">
        <v>68000</v>
      </c>
      <c r="F34" s="160"/>
      <c r="G34" s="160"/>
      <c r="H34" s="160"/>
      <c r="I34" s="160"/>
      <c r="J34" s="160"/>
      <c r="K34" s="160"/>
      <c r="L34" s="160">
        <v>5224000</v>
      </c>
      <c r="M34" s="160">
        <v>492000</v>
      </c>
      <c r="N34" s="160"/>
      <c r="O34" s="160"/>
      <c r="P34" s="160"/>
      <c r="Q34" s="160"/>
      <c r="R34" s="160">
        <v>400000</v>
      </c>
      <c r="S34" s="160"/>
      <c r="T34" s="160"/>
      <c r="U34" s="160"/>
      <c r="V34" s="161">
        <v>6416000</v>
      </c>
    </row>
    <row r="35" spans="2:22" ht="143" x14ac:dyDescent="0.35">
      <c r="B35" s="47" t="s">
        <v>318</v>
      </c>
      <c r="C35" s="156"/>
      <c r="D35" s="156"/>
      <c r="E35" s="156">
        <v>40000</v>
      </c>
      <c r="F35" s="156"/>
      <c r="G35" s="156"/>
      <c r="H35" s="156"/>
      <c r="I35" s="156"/>
      <c r="J35" s="156"/>
      <c r="K35" s="156"/>
      <c r="L35" s="156"/>
      <c r="M35" s="156"/>
      <c r="N35" s="156"/>
      <c r="O35" s="156"/>
      <c r="P35" s="156"/>
      <c r="Q35" s="156"/>
      <c r="R35" s="156"/>
      <c r="S35" s="156"/>
      <c r="T35" s="156"/>
      <c r="U35" s="156"/>
      <c r="V35" s="157">
        <v>40000</v>
      </c>
    </row>
    <row r="36" spans="2:22" ht="78.5" thickBot="1" x14ac:dyDescent="0.4">
      <c r="B36" s="46" t="s">
        <v>289</v>
      </c>
      <c r="C36" s="154"/>
      <c r="D36" s="154">
        <v>224000</v>
      </c>
      <c r="E36" s="154">
        <v>28000</v>
      </c>
      <c r="F36" s="154"/>
      <c r="G36" s="154"/>
      <c r="H36" s="154"/>
      <c r="I36" s="154"/>
      <c r="J36" s="154"/>
      <c r="K36" s="154"/>
      <c r="L36" s="154">
        <v>5224000</v>
      </c>
      <c r="M36" s="154"/>
      <c r="N36" s="154"/>
      <c r="O36" s="154"/>
      <c r="P36" s="154"/>
      <c r="Q36" s="154"/>
      <c r="R36" s="154">
        <v>400000</v>
      </c>
      <c r="S36" s="154"/>
      <c r="T36" s="154"/>
      <c r="U36" s="154"/>
      <c r="V36" s="155">
        <v>5876000</v>
      </c>
    </row>
    <row r="37" spans="2:22" ht="143" x14ac:dyDescent="0.35">
      <c r="B37" s="47" t="s">
        <v>319</v>
      </c>
      <c r="C37" s="156">
        <v>8000</v>
      </c>
      <c r="D37" s="156"/>
      <c r="E37" s="156"/>
      <c r="F37" s="156"/>
      <c r="G37" s="156"/>
      <c r="H37" s="156"/>
      <c r="I37" s="156"/>
      <c r="J37" s="156"/>
      <c r="K37" s="156"/>
      <c r="L37" s="156"/>
      <c r="M37" s="156">
        <v>492000</v>
      </c>
      <c r="N37" s="156"/>
      <c r="O37" s="156"/>
      <c r="P37" s="156"/>
      <c r="Q37" s="156"/>
      <c r="R37" s="156"/>
      <c r="S37" s="156"/>
      <c r="T37" s="156"/>
      <c r="U37" s="156"/>
      <c r="V37" s="157">
        <v>500000</v>
      </c>
    </row>
    <row r="38" spans="2:22" ht="15" thickBot="1" x14ac:dyDescent="0.4">
      <c r="B38" s="50" t="s">
        <v>8</v>
      </c>
      <c r="C38" s="162"/>
      <c r="D38" s="162">
        <v>23680816</v>
      </c>
      <c r="E38" s="162">
        <v>41876000</v>
      </c>
      <c r="F38" s="162">
        <v>28485614.922541894</v>
      </c>
      <c r="G38" s="162">
        <v>107693338.69454497</v>
      </c>
      <c r="H38" s="162">
        <v>32120000</v>
      </c>
      <c r="I38" s="162">
        <v>40000</v>
      </c>
      <c r="J38" s="162">
        <v>4638988000</v>
      </c>
      <c r="K38" s="162">
        <v>209104000</v>
      </c>
      <c r="L38" s="162">
        <v>1357711195.8</v>
      </c>
      <c r="M38" s="162">
        <v>28540000</v>
      </c>
      <c r="N38" s="162">
        <v>11287840000</v>
      </c>
      <c r="O38" s="162"/>
      <c r="P38" s="162"/>
      <c r="Q38" s="162">
        <v>15332000</v>
      </c>
      <c r="R38" s="162">
        <v>714200000</v>
      </c>
      <c r="S38" s="162">
        <v>2120000</v>
      </c>
      <c r="T38" s="162">
        <v>5064000</v>
      </c>
      <c r="U38" s="162">
        <v>12720000</v>
      </c>
      <c r="V38" s="163">
        <v>18505514965.417088</v>
      </c>
    </row>
    <row r="39" spans="2:22" ht="52.5" thickBot="1" x14ac:dyDescent="0.4">
      <c r="B39" s="46" t="s">
        <v>250</v>
      </c>
      <c r="C39" s="154"/>
      <c r="D39" s="154"/>
      <c r="E39" s="154">
        <v>200000</v>
      </c>
      <c r="F39" s="154"/>
      <c r="G39" s="154"/>
      <c r="H39" s="154"/>
      <c r="I39" s="154"/>
      <c r="J39" s="154">
        <v>13200000</v>
      </c>
      <c r="K39" s="154"/>
      <c r="L39" s="154"/>
      <c r="M39" s="154"/>
      <c r="N39" s="154">
        <v>244000</v>
      </c>
      <c r="O39" s="154"/>
      <c r="P39" s="154"/>
      <c r="Q39" s="154"/>
      <c r="R39" s="154">
        <v>3200000</v>
      </c>
      <c r="S39" s="154"/>
      <c r="T39" s="154"/>
      <c r="U39" s="154">
        <v>3620000</v>
      </c>
      <c r="V39" s="155">
        <v>20464000</v>
      </c>
    </row>
    <row r="40" spans="2:22" ht="52.5" thickBot="1" x14ac:dyDescent="0.4">
      <c r="B40" s="46" t="s">
        <v>251</v>
      </c>
      <c r="C40" s="154"/>
      <c r="D40" s="154">
        <v>12358816</v>
      </c>
      <c r="E40" s="154"/>
      <c r="F40" s="154"/>
      <c r="G40" s="154"/>
      <c r="H40" s="154"/>
      <c r="I40" s="154"/>
      <c r="J40" s="154"/>
      <c r="K40" s="154"/>
      <c r="L40" s="154"/>
      <c r="M40" s="154"/>
      <c r="N40" s="154"/>
      <c r="O40" s="154"/>
      <c r="P40" s="154"/>
      <c r="Q40" s="154"/>
      <c r="R40" s="154"/>
      <c r="S40" s="154"/>
      <c r="T40" s="154"/>
      <c r="U40" s="154"/>
      <c r="V40" s="155">
        <v>12358816</v>
      </c>
    </row>
    <row r="41" spans="2:22" ht="78.5" thickBot="1" x14ac:dyDescent="0.4">
      <c r="B41" s="46" t="s">
        <v>320</v>
      </c>
      <c r="C41" s="154"/>
      <c r="D41" s="154"/>
      <c r="E41" s="154">
        <v>460000</v>
      </c>
      <c r="F41" s="154"/>
      <c r="G41" s="154">
        <v>9945047.58075325</v>
      </c>
      <c r="H41" s="154"/>
      <c r="I41" s="154">
        <v>40000</v>
      </c>
      <c r="J41" s="154"/>
      <c r="K41" s="154"/>
      <c r="L41" s="154">
        <v>144353545</v>
      </c>
      <c r="M41" s="154"/>
      <c r="N41" s="154"/>
      <c r="O41" s="154"/>
      <c r="P41" s="154"/>
      <c r="Q41" s="154"/>
      <c r="R41" s="154">
        <v>186000000</v>
      </c>
      <c r="S41" s="154">
        <v>1010000</v>
      </c>
      <c r="T41" s="154"/>
      <c r="U41" s="154"/>
      <c r="V41" s="155">
        <v>341808592.58075321</v>
      </c>
    </row>
    <row r="42" spans="2:22" ht="65.5" thickBot="1" x14ac:dyDescent="0.4">
      <c r="B42" s="46" t="s">
        <v>253</v>
      </c>
      <c r="C42" s="154"/>
      <c r="D42" s="154"/>
      <c r="E42" s="154">
        <v>332000</v>
      </c>
      <c r="F42" s="154"/>
      <c r="G42" s="154"/>
      <c r="H42" s="154">
        <v>1120000</v>
      </c>
      <c r="I42" s="154"/>
      <c r="J42" s="154"/>
      <c r="K42" s="154">
        <v>6504000</v>
      </c>
      <c r="L42" s="154"/>
      <c r="M42" s="154"/>
      <c r="N42" s="154">
        <v>7448000</v>
      </c>
      <c r="O42" s="154"/>
      <c r="P42" s="154"/>
      <c r="Q42" s="154"/>
      <c r="R42" s="154">
        <v>51600000</v>
      </c>
      <c r="S42" s="154"/>
      <c r="T42" s="154"/>
      <c r="U42" s="154"/>
      <c r="V42" s="155">
        <v>67004000</v>
      </c>
    </row>
    <row r="43" spans="2:22" ht="91" x14ac:dyDescent="0.35">
      <c r="B43" s="47" t="s">
        <v>321</v>
      </c>
      <c r="C43" s="156"/>
      <c r="D43" s="156"/>
      <c r="E43" s="156">
        <v>26830000</v>
      </c>
      <c r="F43" s="156"/>
      <c r="G43" s="156">
        <v>97037930.572309345</v>
      </c>
      <c r="H43" s="156">
        <v>31000000</v>
      </c>
      <c r="I43" s="156"/>
      <c r="J43" s="156">
        <v>1904500000</v>
      </c>
      <c r="K43" s="156">
        <v>202600000</v>
      </c>
      <c r="L43" s="156">
        <v>1153000000</v>
      </c>
      <c r="M43" s="156"/>
      <c r="N43" s="156">
        <v>11160000000</v>
      </c>
      <c r="O43" s="156"/>
      <c r="P43" s="156"/>
      <c r="Q43" s="156"/>
      <c r="R43" s="156">
        <v>219000000</v>
      </c>
      <c r="S43" s="156"/>
      <c r="T43" s="156"/>
      <c r="U43" s="156">
        <v>6950000</v>
      </c>
      <c r="V43" s="157">
        <v>14800917930.572309</v>
      </c>
    </row>
    <row r="44" spans="2:22" ht="39.5" thickBot="1" x14ac:dyDescent="0.4">
      <c r="B44" s="46" t="s">
        <v>322</v>
      </c>
      <c r="C44" s="154"/>
      <c r="D44" s="154">
        <v>1264000</v>
      </c>
      <c r="E44" s="154">
        <v>4572000</v>
      </c>
      <c r="F44" s="154"/>
      <c r="G44" s="154"/>
      <c r="H44" s="154"/>
      <c r="I44" s="154"/>
      <c r="J44" s="154"/>
      <c r="K44" s="154"/>
      <c r="L44" s="154">
        <v>19969650.800000001</v>
      </c>
      <c r="M44" s="154"/>
      <c r="N44" s="154">
        <v>79656000</v>
      </c>
      <c r="O44" s="154"/>
      <c r="P44" s="154"/>
      <c r="Q44" s="154">
        <v>1672000</v>
      </c>
      <c r="R44" s="154">
        <v>178000000</v>
      </c>
      <c r="S44" s="154"/>
      <c r="T44" s="154">
        <v>4896000</v>
      </c>
      <c r="U44" s="154"/>
      <c r="V44" s="155">
        <v>290029650.80000001</v>
      </c>
    </row>
    <row r="45" spans="2:22" ht="91.5" thickBot="1" x14ac:dyDescent="0.4">
      <c r="B45" s="46" t="s">
        <v>256</v>
      </c>
      <c r="C45" s="154"/>
      <c r="D45" s="154">
        <v>628000</v>
      </c>
      <c r="E45" s="154">
        <v>1852000</v>
      </c>
      <c r="F45" s="154">
        <v>110654.44198545686</v>
      </c>
      <c r="G45" s="154"/>
      <c r="H45" s="154"/>
      <c r="I45" s="154"/>
      <c r="J45" s="154">
        <v>32288000</v>
      </c>
      <c r="K45" s="154"/>
      <c r="L45" s="154">
        <v>15228000</v>
      </c>
      <c r="M45" s="154"/>
      <c r="N45" s="154">
        <v>40492000</v>
      </c>
      <c r="O45" s="154"/>
      <c r="P45" s="154"/>
      <c r="Q45" s="154"/>
      <c r="R45" s="154">
        <v>8400000</v>
      </c>
      <c r="S45" s="154"/>
      <c r="T45" s="154">
        <v>8000</v>
      </c>
      <c r="U45" s="154"/>
      <c r="V45" s="155">
        <v>99006654.441985458</v>
      </c>
    </row>
    <row r="46" spans="2:22" ht="117" x14ac:dyDescent="0.35">
      <c r="B46" s="47" t="s">
        <v>257</v>
      </c>
      <c r="C46" s="156"/>
      <c r="D46" s="156">
        <v>9430000</v>
      </c>
      <c r="E46" s="156">
        <v>7630000</v>
      </c>
      <c r="F46" s="156">
        <v>28374960.480556436</v>
      </c>
      <c r="G46" s="156">
        <v>710360.541482375</v>
      </c>
      <c r="H46" s="156"/>
      <c r="I46" s="156"/>
      <c r="J46" s="156">
        <v>2689000000</v>
      </c>
      <c r="K46" s="156"/>
      <c r="L46" s="156">
        <v>25160000</v>
      </c>
      <c r="M46" s="156">
        <v>28540000</v>
      </c>
      <c r="N46" s="156"/>
      <c r="O46" s="156"/>
      <c r="P46" s="156"/>
      <c r="Q46" s="156">
        <v>13660000</v>
      </c>
      <c r="R46" s="156">
        <v>68000000</v>
      </c>
      <c r="S46" s="156">
        <v>1110000</v>
      </c>
      <c r="T46" s="156">
        <v>160000</v>
      </c>
      <c r="U46" s="156">
        <v>2150000</v>
      </c>
      <c r="V46" s="157">
        <v>2873925321.0220389</v>
      </c>
    </row>
    <row r="47" spans="2:22" ht="39.5" thickBot="1" x14ac:dyDescent="0.4">
      <c r="B47" s="48" t="s">
        <v>9</v>
      </c>
      <c r="C47" s="158"/>
      <c r="D47" s="158">
        <v>2110000</v>
      </c>
      <c r="E47" s="158"/>
      <c r="F47" s="158">
        <v>5690799.8735377807</v>
      </c>
      <c r="G47" s="158"/>
      <c r="H47" s="158"/>
      <c r="I47" s="158">
        <v>380000</v>
      </c>
      <c r="J47" s="158">
        <v>350000000</v>
      </c>
      <c r="K47" s="158"/>
      <c r="L47" s="158">
        <v>33939418</v>
      </c>
      <c r="M47" s="158">
        <v>13710000</v>
      </c>
      <c r="N47" s="158">
        <v>29030000</v>
      </c>
      <c r="O47" s="158"/>
      <c r="P47" s="158">
        <v>960000</v>
      </c>
      <c r="Q47" s="158"/>
      <c r="R47" s="158">
        <v>8000000</v>
      </c>
      <c r="S47" s="158"/>
      <c r="T47" s="158"/>
      <c r="U47" s="158">
        <v>205840000</v>
      </c>
      <c r="V47" s="159">
        <v>649660217.87353778</v>
      </c>
    </row>
    <row r="48" spans="2:22" ht="39.5" thickBot="1" x14ac:dyDescent="0.4">
      <c r="B48" s="46" t="s">
        <v>323</v>
      </c>
      <c r="C48" s="154"/>
      <c r="D48" s="154"/>
      <c r="E48" s="154"/>
      <c r="F48" s="154"/>
      <c r="G48" s="154"/>
      <c r="H48" s="154"/>
      <c r="I48" s="154"/>
      <c r="J48" s="154"/>
      <c r="K48" s="154"/>
      <c r="L48" s="154"/>
      <c r="M48" s="154"/>
      <c r="N48" s="154">
        <v>60000</v>
      </c>
      <c r="O48" s="154"/>
      <c r="P48" s="154"/>
      <c r="Q48" s="154"/>
      <c r="R48" s="154"/>
      <c r="S48" s="154"/>
      <c r="T48" s="154"/>
      <c r="U48" s="154">
        <v>6100000</v>
      </c>
      <c r="V48" s="155">
        <v>6160000</v>
      </c>
    </row>
    <row r="49" spans="2:22" ht="65" x14ac:dyDescent="0.35">
      <c r="B49" s="47" t="s">
        <v>262</v>
      </c>
      <c r="C49" s="156"/>
      <c r="D49" s="156">
        <v>2110000</v>
      </c>
      <c r="E49" s="156"/>
      <c r="F49" s="156">
        <v>5690799.8735377807</v>
      </c>
      <c r="G49" s="156"/>
      <c r="H49" s="156"/>
      <c r="I49" s="156">
        <v>380000</v>
      </c>
      <c r="J49" s="156">
        <v>350000000</v>
      </c>
      <c r="K49" s="156"/>
      <c r="L49" s="156">
        <v>33939418</v>
      </c>
      <c r="M49" s="156">
        <v>13710000</v>
      </c>
      <c r="N49" s="156">
        <v>28970000</v>
      </c>
      <c r="O49" s="156"/>
      <c r="P49" s="156">
        <v>960000</v>
      </c>
      <c r="Q49" s="156"/>
      <c r="R49" s="156">
        <v>8000000</v>
      </c>
      <c r="S49" s="156"/>
      <c r="T49" s="156"/>
      <c r="U49" s="156">
        <v>199740000</v>
      </c>
      <c r="V49" s="157">
        <v>643500217.87353778</v>
      </c>
    </row>
    <row r="50" spans="2:22" ht="15" thickBot="1" x14ac:dyDescent="0.4">
      <c r="B50" s="48" t="s">
        <v>10</v>
      </c>
      <c r="C50" s="158"/>
      <c r="D50" s="158">
        <v>203272</v>
      </c>
      <c r="E50" s="158">
        <v>30000</v>
      </c>
      <c r="F50" s="158">
        <v>2568763.8318052483</v>
      </c>
      <c r="G50" s="158">
        <v>64899741.919313766</v>
      </c>
      <c r="H50" s="158">
        <v>100040000</v>
      </c>
      <c r="I50" s="158"/>
      <c r="J50" s="158">
        <v>28000000</v>
      </c>
      <c r="K50" s="158"/>
      <c r="L50" s="158">
        <v>567470000</v>
      </c>
      <c r="M50" s="158">
        <v>1730000</v>
      </c>
      <c r="N50" s="158">
        <v>990000</v>
      </c>
      <c r="O50" s="158"/>
      <c r="P50" s="158"/>
      <c r="Q50" s="158"/>
      <c r="R50" s="158">
        <v>15000000</v>
      </c>
      <c r="S50" s="158"/>
      <c r="T50" s="158">
        <v>2010000</v>
      </c>
      <c r="U50" s="158">
        <v>237430000</v>
      </c>
      <c r="V50" s="158">
        <v>1020371777.751119</v>
      </c>
    </row>
    <row r="51" spans="2:22" ht="39" x14ac:dyDescent="0.35">
      <c r="B51" s="47" t="s">
        <v>264</v>
      </c>
      <c r="C51" s="156"/>
      <c r="D51" s="156">
        <v>203272</v>
      </c>
      <c r="E51" s="156"/>
      <c r="F51" s="156"/>
      <c r="G51" s="156">
        <v>187642.40718402358</v>
      </c>
      <c r="H51" s="156">
        <v>40000</v>
      </c>
      <c r="I51" s="156"/>
      <c r="J51" s="156"/>
      <c r="K51" s="156"/>
      <c r="L51" s="156">
        <v>313470000</v>
      </c>
      <c r="M51" s="156">
        <v>1730000</v>
      </c>
      <c r="N51" s="156"/>
      <c r="O51" s="156"/>
      <c r="P51" s="156"/>
      <c r="Q51" s="156"/>
      <c r="R51" s="156"/>
      <c r="S51" s="156"/>
      <c r="T51" s="156">
        <v>2010000</v>
      </c>
      <c r="U51" s="156"/>
      <c r="V51" s="157">
        <v>317640914.407184</v>
      </c>
    </row>
    <row r="52" spans="2:22" ht="104.5" thickBot="1" x14ac:dyDescent="0.4">
      <c r="B52" s="46" t="s">
        <v>265</v>
      </c>
      <c r="C52" s="154"/>
      <c r="D52" s="154"/>
      <c r="E52" s="154">
        <v>30000</v>
      </c>
      <c r="F52" s="154">
        <v>2568763.8318052483</v>
      </c>
      <c r="G52" s="154">
        <v>64712099.512129739</v>
      </c>
      <c r="H52" s="154">
        <v>100000000</v>
      </c>
      <c r="I52" s="154"/>
      <c r="J52" s="154"/>
      <c r="K52" s="154"/>
      <c r="L52" s="154">
        <v>254000000</v>
      </c>
      <c r="M52" s="154"/>
      <c r="N52" s="154">
        <v>980000</v>
      </c>
      <c r="O52" s="154"/>
      <c r="P52" s="154"/>
      <c r="Q52" s="154"/>
      <c r="R52" s="154">
        <v>15000000</v>
      </c>
      <c r="S52" s="154"/>
      <c r="T52" s="154"/>
      <c r="U52" s="154">
        <v>910000</v>
      </c>
      <c r="V52" s="155">
        <v>438200863.34393501</v>
      </c>
    </row>
    <row r="53" spans="2:22" ht="65" x14ac:dyDescent="0.35">
      <c r="B53" s="47" t="s">
        <v>285</v>
      </c>
      <c r="C53" s="156"/>
      <c r="D53" s="156"/>
      <c r="E53" s="156"/>
      <c r="F53" s="156"/>
      <c r="G53" s="156"/>
      <c r="H53" s="156"/>
      <c r="I53" s="156"/>
      <c r="J53" s="156">
        <v>28000000</v>
      </c>
      <c r="K53" s="156"/>
      <c r="L53" s="156"/>
      <c r="M53" s="156"/>
      <c r="N53" s="156"/>
      <c r="O53" s="156"/>
      <c r="P53" s="156"/>
      <c r="Q53" s="156"/>
      <c r="R53" s="156"/>
      <c r="S53" s="156"/>
      <c r="T53" s="156"/>
      <c r="U53" s="156"/>
      <c r="V53" s="157">
        <v>28000000</v>
      </c>
    </row>
    <row r="54" spans="2:22" ht="26" x14ac:dyDescent="0.35">
      <c r="B54" s="47" t="s">
        <v>267</v>
      </c>
      <c r="C54" s="156"/>
      <c r="D54" s="156"/>
      <c r="E54" s="156"/>
      <c r="F54" s="156"/>
      <c r="G54" s="156"/>
      <c r="H54" s="156"/>
      <c r="I54" s="156"/>
      <c r="J54" s="156"/>
      <c r="K54" s="156"/>
      <c r="L54" s="156"/>
      <c r="M54" s="156"/>
      <c r="N54" s="156">
        <v>10000</v>
      </c>
      <c r="O54" s="156"/>
      <c r="P54" s="156"/>
      <c r="Q54" s="156"/>
      <c r="R54" s="156"/>
      <c r="S54" s="156"/>
      <c r="T54" s="156"/>
      <c r="U54" s="156">
        <v>236520000</v>
      </c>
      <c r="V54" s="157">
        <v>236530000</v>
      </c>
    </row>
    <row r="55" spans="2:22" ht="39.5" thickBot="1" x14ac:dyDescent="0.4">
      <c r="B55" s="48" t="s">
        <v>11</v>
      </c>
      <c r="C55" s="158">
        <v>80000</v>
      </c>
      <c r="D55" s="158"/>
      <c r="E55" s="158">
        <v>4540000</v>
      </c>
      <c r="F55" s="158">
        <v>2213088.8397091371</v>
      </c>
      <c r="G55" s="158">
        <v>19662243.667068757</v>
      </c>
      <c r="H55" s="158">
        <v>2170000</v>
      </c>
      <c r="I55" s="158">
        <v>15430000</v>
      </c>
      <c r="J55" s="158">
        <v>706500000</v>
      </c>
      <c r="K55" s="158">
        <v>319010000</v>
      </c>
      <c r="L55" s="158"/>
      <c r="M55" s="158"/>
      <c r="N55" s="158">
        <v>189870000</v>
      </c>
      <c r="O55" s="158"/>
      <c r="P55" s="158"/>
      <c r="Q55" s="158"/>
      <c r="R55" s="158">
        <v>459000000</v>
      </c>
      <c r="S55" s="158">
        <v>290000</v>
      </c>
      <c r="T55" s="158">
        <v>14830000</v>
      </c>
      <c r="U55" s="158">
        <v>496280000</v>
      </c>
      <c r="V55" s="159">
        <v>2229875332.5067778</v>
      </c>
    </row>
    <row r="56" spans="2:22" ht="104.5" thickBot="1" x14ac:dyDescent="0.4">
      <c r="B56" s="46" t="s">
        <v>284</v>
      </c>
      <c r="C56" s="154">
        <v>80000</v>
      </c>
      <c r="D56" s="154"/>
      <c r="E56" s="154">
        <v>4540000</v>
      </c>
      <c r="F56" s="154">
        <v>2213088.8397091371</v>
      </c>
      <c r="G56" s="154">
        <v>19662243.667068757</v>
      </c>
      <c r="H56" s="154">
        <v>2170000</v>
      </c>
      <c r="I56" s="154">
        <v>15430000</v>
      </c>
      <c r="J56" s="154">
        <v>706500000</v>
      </c>
      <c r="K56" s="154">
        <v>319010000</v>
      </c>
      <c r="L56" s="154"/>
      <c r="M56" s="154"/>
      <c r="N56" s="154">
        <v>109950000</v>
      </c>
      <c r="O56" s="154"/>
      <c r="P56" s="154"/>
      <c r="Q56" s="154"/>
      <c r="R56" s="154">
        <v>459000000</v>
      </c>
      <c r="S56" s="154">
        <v>290000</v>
      </c>
      <c r="T56" s="154">
        <v>1590000</v>
      </c>
      <c r="U56" s="154">
        <v>267090000</v>
      </c>
      <c r="V56" s="155">
        <v>1907525332.5067778</v>
      </c>
    </row>
    <row r="57" spans="2:22" ht="78" x14ac:dyDescent="0.35">
      <c r="B57" s="47" t="s">
        <v>271</v>
      </c>
      <c r="C57" s="156"/>
      <c r="D57" s="156"/>
      <c r="E57" s="156"/>
      <c r="F57" s="156"/>
      <c r="G57" s="156"/>
      <c r="H57" s="156"/>
      <c r="I57" s="156"/>
      <c r="J57" s="156"/>
      <c r="K57" s="156"/>
      <c r="L57" s="156"/>
      <c r="M57" s="156"/>
      <c r="N57" s="164">
        <v>79920000</v>
      </c>
      <c r="O57" s="156"/>
      <c r="P57" s="156"/>
      <c r="Q57" s="156"/>
      <c r="R57" s="156"/>
      <c r="S57" s="156"/>
      <c r="T57" s="156">
        <v>13240000</v>
      </c>
      <c r="U57" s="156">
        <v>229190000</v>
      </c>
      <c r="V57" s="157">
        <v>322350000</v>
      </c>
    </row>
    <row r="58" spans="2:22" ht="26.5" thickBot="1" x14ac:dyDescent="0.4">
      <c r="B58" s="48" t="s">
        <v>51</v>
      </c>
      <c r="C58" s="158"/>
      <c r="D58" s="158">
        <v>64160000</v>
      </c>
      <c r="E58" s="158">
        <v>6080000</v>
      </c>
      <c r="F58" s="158">
        <v>68210559.59532091</v>
      </c>
      <c r="G58" s="158"/>
      <c r="H58" s="158"/>
      <c r="I58" s="158">
        <v>6170000</v>
      </c>
      <c r="J58" s="158">
        <v>81000000</v>
      </c>
      <c r="K58" s="158"/>
      <c r="L58" s="158">
        <v>800840000</v>
      </c>
      <c r="M58" s="158"/>
      <c r="N58" s="158">
        <v>225200000</v>
      </c>
      <c r="O58" s="158"/>
      <c r="P58" s="158"/>
      <c r="Q58" s="158"/>
      <c r="R58" s="158">
        <v>39000000</v>
      </c>
      <c r="S58" s="158"/>
      <c r="T58" s="158">
        <v>4960000</v>
      </c>
      <c r="U58" s="158">
        <v>224020000</v>
      </c>
      <c r="V58" s="159">
        <v>1519640559.5953209</v>
      </c>
    </row>
    <row r="59" spans="2:22" ht="104.5" thickBot="1" x14ac:dyDescent="0.4">
      <c r="B59" s="47" t="s">
        <v>324</v>
      </c>
      <c r="C59" s="154"/>
      <c r="D59" s="154">
        <v>58640000</v>
      </c>
      <c r="E59" s="154"/>
      <c r="F59" s="154"/>
      <c r="G59" s="154"/>
      <c r="H59" s="154"/>
      <c r="I59" s="154"/>
      <c r="J59" s="154"/>
      <c r="K59" s="154"/>
      <c r="L59" s="154">
        <v>116280000</v>
      </c>
      <c r="M59" s="154"/>
      <c r="N59" s="154">
        <v>13050000</v>
      </c>
      <c r="O59" s="154"/>
      <c r="P59" s="154"/>
      <c r="Q59" s="154"/>
      <c r="R59" s="154"/>
      <c r="S59" s="154"/>
      <c r="T59" s="154">
        <v>2930000</v>
      </c>
      <c r="U59" s="154"/>
      <c r="V59" s="155">
        <v>190900000</v>
      </c>
    </row>
    <row r="60" spans="2:22" ht="91.5" thickBot="1" x14ac:dyDescent="0.4">
      <c r="B60" s="46" t="s">
        <v>275</v>
      </c>
      <c r="C60" s="154"/>
      <c r="D60" s="154">
        <v>5520000</v>
      </c>
      <c r="E60" s="154">
        <v>6080000</v>
      </c>
      <c r="F60" s="154">
        <v>68210559.59532091</v>
      </c>
      <c r="G60" s="154"/>
      <c r="H60" s="154"/>
      <c r="I60" s="154"/>
      <c r="J60" s="154"/>
      <c r="K60" s="154"/>
      <c r="L60" s="154"/>
      <c r="M60" s="154"/>
      <c r="N60" s="154">
        <v>197030000</v>
      </c>
      <c r="O60" s="154"/>
      <c r="P60" s="154"/>
      <c r="Q60" s="154"/>
      <c r="R60" s="154">
        <v>39000000</v>
      </c>
      <c r="S60" s="154"/>
      <c r="T60" s="154"/>
      <c r="U60" s="154">
        <v>123580000</v>
      </c>
      <c r="V60" s="155">
        <v>439420559.59532094</v>
      </c>
    </row>
    <row r="61" spans="2:22" ht="52.5" thickBot="1" x14ac:dyDescent="0.4">
      <c r="B61" s="46" t="s">
        <v>325</v>
      </c>
      <c r="C61" s="154"/>
      <c r="D61" s="154"/>
      <c r="E61" s="154"/>
      <c r="F61" s="154"/>
      <c r="G61" s="154"/>
      <c r="H61" s="154"/>
      <c r="I61" s="154"/>
      <c r="J61" s="154"/>
      <c r="K61" s="154"/>
      <c r="L61" s="154">
        <v>50560000</v>
      </c>
      <c r="M61" s="154"/>
      <c r="N61" s="154"/>
      <c r="O61" s="154"/>
      <c r="P61" s="154"/>
      <c r="Q61" s="154"/>
      <c r="R61" s="154"/>
      <c r="S61" s="154"/>
      <c r="T61" s="154">
        <v>2030000</v>
      </c>
      <c r="U61" s="154">
        <v>33860000</v>
      </c>
      <c r="V61" s="155">
        <v>86450000</v>
      </c>
    </row>
    <row r="62" spans="2:22" ht="52.5" thickBot="1" x14ac:dyDescent="0.4">
      <c r="B62" s="46" t="s">
        <v>277</v>
      </c>
      <c r="C62" s="154"/>
      <c r="D62" s="154"/>
      <c r="E62" s="154"/>
      <c r="F62" s="154"/>
      <c r="G62" s="154"/>
      <c r="H62" s="154"/>
      <c r="I62" s="154"/>
      <c r="J62" s="154">
        <v>81000000</v>
      </c>
      <c r="K62" s="154"/>
      <c r="L62" s="154"/>
      <c r="M62" s="154"/>
      <c r="N62" s="154">
        <v>15120000</v>
      </c>
      <c r="O62" s="154"/>
      <c r="P62" s="154"/>
      <c r="Q62" s="154"/>
      <c r="R62" s="154"/>
      <c r="S62" s="154"/>
      <c r="T62" s="154"/>
      <c r="U62" s="154"/>
      <c r="V62" s="155">
        <v>96120000</v>
      </c>
    </row>
    <row r="63" spans="2:22" ht="65.5" thickBot="1" x14ac:dyDescent="0.4">
      <c r="B63" s="46" t="s">
        <v>278</v>
      </c>
      <c r="C63" s="154"/>
      <c r="D63" s="154"/>
      <c r="E63" s="154"/>
      <c r="F63" s="154"/>
      <c r="G63" s="154"/>
      <c r="H63" s="154"/>
      <c r="I63" s="154"/>
      <c r="J63" s="154"/>
      <c r="K63" s="154"/>
      <c r="L63" s="154">
        <v>634000000</v>
      </c>
      <c r="M63" s="154"/>
      <c r="N63" s="154"/>
      <c r="O63" s="154"/>
      <c r="P63" s="154"/>
      <c r="Q63" s="154"/>
      <c r="R63" s="154"/>
      <c r="S63" s="154"/>
      <c r="T63" s="154"/>
      <c r="U63" s="154"/>
      <c r="V63" s="155">
        <v>634000000</v>
      </c>
    </row>
    <row r="64" spans="2:22" ht="52.5" thickBot="1" x14ac:dyDescent="0.4">
      <c r="B64" s="47" t="s">
        <v>326</v>
      </c>
      <c r="C64" s="154"/>
      <c r="D64" s="154"/>
      <c r="E64" s="154"/>
      <c r="F64" s="154"/>
      <c r="G64" s="154"/>
      <c r="H64" s="154"/>
      <c r="I64" s="154">
        <v>6170000</v>
      </c>
      <c r="J64" s="154"/>
      <c r="K64" s="154"/>
      <c r="L64" s="154"/>
      <c r="M64" s="154"/>
      <c r="N64" s="154"/>
      <c r="O64" s="154"/>
      <c r="P64" s="154"/>
      <c r="Q64" s="154"/>
      <c r="R64" s="154"/>
      <c r="S64" s="154"/>
      <c r="T64" s="154"/>
      <c r="U64" s="154"/>
      <c r="V64" s="155">
        <v>6170000</v>
      </c>
    </row>
    <row r="65" spans="2:22" ht="65.5" thickBot="1" x14ac:dyDescent="0.4">
      <c r="B65" s="47" t="s">
        <v>327</v>
      </c>
      <c r="C65" s="154"/>
      <c r="D65" s="154"/>
      <c r="E65" s="154"/>
      <c r="F65" s="154"/>
      <c r="G65" s="154"/>
      <c r="H65" s="154"/>
      <c r="I65" s="154"/>
      <c r="J65" s="154"/>
      <c r="K65" s="154"/>
      <c r="L65" s="154"/>
      <c r="M65" s="154"/>
      <c r="N65" s="154"/>
      <c r="O65" s="154"/>
      <c r="P65" s="154"/>
      <c r="Q65" s="154"/>
      <c r="R65" s="154"/>
      <c r="S65" s="154"/>
      <c r="T65" s="154"/>
      <c r="U65" s="154">
        <v>66580000</v>
      </c>
      <c r="V65" s="155">
        <v>66580000</v>
      </c>
    </row>
    <row r="66" spans="2:22" x14ac:dyDescent="0.35">
      <c r="B66" s="51" t="s">
        <v>13</v>
      </c>
      <c r="C66" s="165">
        <v>184638000</v>
      </c>
      <c r="D66" s="165">
        <v>321138088</v>
      </c>
      <c r="E66" s="165">
        <v>75802000</v>
      </c>
      <c r="F66" s="165">
        <v>1368894623.0907366</v>
      </c>
      <c r="G66" s="165">
        <v>212279449.73327971</v>
      </c>
      <c r="H66" s="165">
        <v>142310000</v>
      </c>
      <c r="I66" s="165">
        <v>27252000</v>
      </c>
      <c r="J66" s="165">
        <v>10618788000</v>
      </c>
      <c r="K66" s="165">
        <v>2171964000</v>
      </c>
      <c r="L66" s="165">
        <v>6025954613.8000002</v>
      </c>
      <c r="M66" s="165">
        <v>55182000</v>
      </c>
      <c r="N66" s="165">
        <v>17829904000</v>
      </c>
      <c r="O66" s="165">
        <v>64000000</v>
      </c>
      <c r="P66" s="165">
        <v>960000</v>
      </c>
      <c r="Q66" s="165">
        <v>34232000</v>
      </c>
      <c r="R66" s="165">
        <v>1631000000</v>
      </c>
      <c r="S66" s="165">
        <v>4790000</v>
      </c>
      <c r="T66" s="165">
        <v>123674000</v>
      </c>
      <c r="U66" s="165">
        <v>3125014000</v>
      </c>
      <c r="V66" s="166">
        <v>44017776774.624016</v>
      </c>
    </row>
    <row r="67" spans="2:22" x14ac:dyDescent="0.35">
      <c r="L67" s="198"/>
    </row>
  </sheetData>
  <mergeCells count="1">
    <mergeCell ref="B2:V2"/>
  </mergeCells>
  <pageMargins left="0.7" right="0.7" top="0.75" bottom="0.75" header="0.3" footer="0.3"/>
  <pageSetup paperSize="9" orientation="portrait" verticalDpi="120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2:G69"/>
  <sheetViews>
    <sheetView topLeftCell="A56" zoomScale="80" zoomScaleNormal="80" workbookViewId="0">
      <selection activeCell="B2" sqref="B2:C2"/>
    </sheetView>
  </sheetViews>
  <sheetFormatPr defaultRowHeight="14.5" x14ac:dyDescent="0.35"/>
  <cols>
    <col min="2" max="2" width="28.54296875" customWidth="1"/>
    <col min="3" max="3" width="36.36328125" customWidth="1"/>
    <col min="6" max="6" width="28.54296875" style="59" customWidth="1"/>
    <col min="7" max="7" width="33.36328125" customWidth="1"/>
  </cols>
  <sheetData>
    <row r="2" spans="2:7" ht="15" x14ac:dyDescent="0.35">
      <c r="B2" s="199" t="s">
        <v>281</v>
      </c>
      <c r="C2" s="199"/>
      <c r="F2" s="199" t="s">
        <v>282</v>
      </c>
      <c r="G2" s="199"/>
    </row>
    <row r="3" spans="2:7" ht="44.5" x14ac:dyDescent="0.35">
      <c r="B3" s="2"/>
      <c r="C3" s="1" t="s">
        <v>369</v>
      </c>
      <c r="F3" s="2"/>
      <c r="G3" s="1" t="s">
        <v>370</v>
      </c>
    </row>
    <row r="4" spans="2:7" ht="15.5" thickBot="1" x14ac:dyDescent="0.4">
      <c r="B4" s="60" t="s">
        <v>24</v>
      </c>
      <c r="C4" s="53">
        <v>589688</v>
      </c>
      <c r="F4" s="52" t="s">
        <v>21</v>
      </c>
      <c r="G4" s="53">
        <v>12000</v>
      </c>
    </row>
    <row r="5" spans="2:7" ht="131" thickBot="1" x14ac:dyDescent="0.4">
      <c r="B5" s="61" t="s">
        <v>264</v>
      </c>
      <c r="C5" s="54">
        <v>586728</v>
      </c>
      <c r="F5" s="58" t="s">
        <v>283</v>
      </c>
      <c r="G5" s="20">
        <v>12000</v>
      </c>
    </row>
    <row r="6" spans="2:7" ht="58.5" thickBot="1" x14ac:dyDescent="0.4">
      <c r="B6" s="61" t="s">
        <v>251</v>
      </c>
      <c r="C6" s="54">
        <v>2960</v>
      </c>
      <c r="F6" s="52" t="s">
        <v>24</v>
      </c>
      <c r="G6" s="53">
        <v>21712224</v>
      </c>
    </row>
    <row r="7" spans="2:7" ht="73" thickBot="1" x14ac:dyDescent="0.4">
      <c r="B7" s="60" t="s">
        <v>25</v>
      </c>
      <c r="C7" s="53">
        <v>4940000</v>
      </c>
      <c r="F7" s="58" t="s">
        <v>248</v>
      </c>
      <c r="G7" s="20">
        <v>336000</v>
      </c>
    </row>
    <row r="8" spans="2:7" ht="58.5" thickBot="1" x14ac:dyDescent="0.4">
      <c r="B8" s="61" t="s">
        <v>255</v>
      </c>
      <c r="C8" s="54">
        <v>4940000</v>
      </c>
      <c r="F8" s="58" t="s">
        <v>251</v>
      </c>
      <c r="G8" s="20">
        <v>18538224</v>
      </c>
    </row>
    <row r="9" spans="2:7" ht="29.5" thickBot="1" x14ac:dyDescent="0.4">
      <c r="B9" s="60" t="s">
        <v>26</v>
      </c>
      <c r="C9" s="53">
        <v>1244485.3506165352</v>
      </c>
      <c r="F9" s="58" t="s">
        <v>255</v>
      </c>
      <c r="G9" s="20">
        <v>1896000</v>
      </c>
    </row>
    <row r="10" spans="2:7" ht="87.5" thickBot="1" x14ac:dyDescent="0.4">
      <c r="B10" s="63" t="s">
        <v>224</v>
      </c>
      <c r="C10" s="54">
        <v>1062034.3373380005</v>
      </c>
      <c r="F10" s="58" t="s">
        <v>256</v>
      </c>
      <c r="G10" s="20">
        <v>942000</v>
      </c>
    </row>
    <row r="11" spans="2:7" ht="15.5" thickBot="1" x14ac:dyDescent="0.4">
      <c r="B11" s="63" t="s">
        <v>110</v>
      </c>
      <c r="C11" s="54">
        <v>147138.13974075392</v>
      </c>
      <c r="F11" s="52" t="s">
        <v>25</v>
      </c>
      <c r="G11" s="53">
        <v>11778000</v>
      </c>
    </row>
    <row r="12" spans="2:7" ht="73" thickBot="1" x14ac:dyDescent="0.4">
      <c r="B12" s="63" t="s">
        <v>235</v>
      </c>
      <c r="C12" s="54">
        <v>35312.873537780717</v>
      </c>
      <c r="F12" s="58" t="s">
        <v>248</v>
      </c>
      <c r="G12" s="20">
        <v>42000</v>
      </c>
    </row>
    <row r="13" spans="2:7" ht="58.5" thickBot="1" x14ac:dyDescent="0.4">
      <c r="B13" s="62" t="s">
        <v>27</v>
      </c>
      <c r="C13" s="53">
        <v>11551135.979091272</v>
      </c>
      <c r="F13" s="58" t="s">
        <v>253</v>
      </c>
      <c r="G13" s="20">
        <v>498000</v>
      </c>
    </row>
    <row r="14" spans="2:7" ht="87.5" thickBot="1" x14ac:dyDescent="0.4">
      <c r="B14" s="63" t="s">
        <v>265</v>
      </c>
      <c r="C14" s="54">
        <v>11551135.979091272</v>
      </c>
      <c r="F14" s="58" t="s">
        <v>255</v>
      </c>
      <c r="G14" s="20">
        <v>6858000</v>
      </c>
    </row>
    <row r="15" spans="2:7" ht="87.5" thickBot="1" x14ac:dyDescent="0.4">
      <c r="B15" s="60" t="s">
        <v>30</v>
      </c>
      <c r="C15" s="53">
        <v>4961250000</v>
      </c>
      <c r="F15" s="58" t="s">
        <v>256</v>
      </c>
      <c r="G15" s="20">
        <v>2778000</v>
      </c>
    </row>
    <row r="16" spans="2:7" ht="87.5" thickBot="1" x14ac:dyDescent="0.4">
      <c r="B16" s="61" t="s">
        <v>284</v>
      </c>
      <c r="C16" s="54">
        <v>3943500000</v>
      </c>
      <c r="F16" s="58" t="s">
        <v>234</v>
      </c>
      <c r="G16" s="20">
        <v>300000</v>
      </c>
    </row>
    <row r="17" spans="2:7" ht="87.5" thickBot="1" x14ac:dyDescent="0.4">
      <c r="B17" s="61" t="s">
        <v>254</v>
      </c>
      <c r="C17" s="54">
        <v>510650000</v>
      </c>
      <c r="F17" s="58" t="s">
        <v>240</v>
      </c>
      <c r="G17" s="20">
        <v>1302000</v>
      </c>
    </row>
    <row r="18" spans="2:7" ht="87.5" thickBot="1" x14ac:dyDescent="0.4">
      <c r="B18" s="61" t="s">
        <v>256</v>
      </c>
      <c r="C18" s="54">
        <v>10600000</v>
      </c>
      <c r="F18" s="52" t="s">
        <v>26</v>
      </c>
      <c r="G18" s="53">
        <v>369546316.78785962</v>
      </c>
    </row>
    <row r="19" spans="2:7" ht="87.5" thickBot="1" x14ac:dyDescent="0.4">
      <c r="B19" s="61" t="s">
        <v>277</v>
      </c>
      <c r="C19" s="54">
        <v>94000000</v>
      </c>
      <c r="F19" s="58" t="s">
        <v>256</v>
      </c>
      <c r="G19" s="20">
        <v>165981.66297818528</v>
      </c>
    </row>
    <row r="20" spans="2:7" ht="44" thickBot="1" x14ac:dyDescent="0.4">
      <c r="B20" s="61" t="s">
        <v>285</v>
      </c>
      <c r="C20" s="54">
        <v>51000000</v>
      </c>
      <c r="F20" s="58" t="s">
        <v>227</v>
      </c>
      <c r="G20" s="20">
        <v>350505848.87764782</v>
      </c>
    </row>
    <row r="21" spans="2:7" ht="58.5" thickBot="1" x14ac:dyDescent="0.4">
      <c r="B21" s="61" t="s">
        <v>262</v>
      </c>
      <c r="C21" s="54">
        <v>3000000</v>
      </c>
      <c r="F21" s="58" t="s">
        <v>229</v>
      </c>
      <c r="G21" s="20">
        <v>18874486.24723364</v>
      </c>
    </row>
    <row r="22" spans="2:7" ht="44" thickBot="1" x14ac:dyDescent="0.4">
      <c r="B22" s="61" t="s">
        <v>226</v>
      </c>
      <c r="C22" s="54">
        <v>250000000</v>
      </c>
      <c r="F22" s="52" t="s">
        <v>28</v>
      </c>
      <c r="G22" s="53">
        <v>1680000</v>
      </c>
    </row>
    <row r="23" spans="2:7" ht="58.5" thickBot="1" x14ac:dyDescent="0.4">
      <c r="B23" s="61" t="s">
        <v>227</v>
      </c>
      <c r="C23" s="54">
        <v>65000000</v>
      </c>
      <c r="F23" s="58" t="s">
        <v>253</v>
      </c>
      <c r="G23" s="20">
        <v>1680000</v>
      </c>
    </row>
    <row r="24" spans="2:7" ht="29.5" thickBot="1" x14ac:dyDescent="0.4">
      <c r="B24" s="61" t="s">
        <v>235</v>
      </c>
      <c r="C24" s="54">
        <v>33500000</v>
      </c>
      <c r="F24" s="52" t="s">
        <v>29</v>
      </c>
      <c r="G24" s="53">
        <v>6228000</v>
      </c>
    </row>
    <row r="25" spans="2:7" ht="29.5" thickBot="1" x14ac:dyDescent="0.4">
      <c r="B25" s="52" t="s">
        <v>32</v>
      </c>
      <c r="C25" s="53">
        <v>2160512910</v>
      </c>
      <c r="F25" s="58" t="s">
        <v>230</v>
      </c>
      <c r="G25" s="20">
        <v>6228000</v>
      </c>
    </row>
    <row r="26" spans="2:7" ht="73" thickBot="1" x14ac:dyDescent="0.4">
      <c r="B26" s="61" t="s">
        <v>252</v>
      </c>
      <c r="C26" s="54">
        <v>4706455</v>
      </c>
      <c r="F26" s="52" t="s">
        <v>30</v>
      </c>
      <c r="G26" s="53">
        <v>369432000</v>
      </c>
    </row>
    <row r="27" spans="2:7" ht="44" thickBot="1" x14ac:dyDescent="0.4">
      <c r="B27" s="61" t="s">
        <v>255</v>
      </c>
      <c r="C27" s="54">
        <v>2815873</v>
      </c>
      <c r="F27" s="58" t="s">
        <v>250</v>
      </c>
      <c r="G27" s="20">
        <v>19800000</v>
      </c>
    </row>
    <row r="28" spans="2:7" ht="87.5" thickBot="1" x14ac:dyDescent="0.4">
      <c r="B28" s="61" t="s">
        <v>265</v>
      </c>
      <c r="C28" s="54">
        <v>522520000</v>
      </c>
      <c r="F28" s="58" t="s">
        <v>256</v>
      </c>
      <c r="G28" s="20">
        <v>48432000</v>
      </c>
    </row>
    <row r="29" spans="2:7" ht="44" thickBot="1" x14ac:dyDescent="0.4">
      <c r="B29" s="61" t="s">
        <v>108</v>
      </c>
      <c r="C29" s="54">
        <v>1120110000</v>
      </c>
      <c r="F29" s="58" t="s">
        <v>285</v>
      </c>
      <c r="G29" s="20">
        <v>42000000</v>
      </c>
    </row>
    <row r="30" spans="2:7" ht="44" thickBot="1" x14ac:dyDescent="0.4">
      <c r="B30" s="61" t="s">
        <v>217</v>
      </c>
      <c r="C30" s="54">
        <v>241400000</v>
      </c>
      <c r="F30" s="58" t="s">
        <v>227</v>
      </c>
      <c r="G30" s="20">
        <v>259200000</v>
      </c>
    </row>
    <row r="31" spans="2:7" ht="145.5" thickBot="1" x14ac:dyDescent="0.4">
      <c r="B31" s="61" t="s">
        <v>286</v>
      </c>
      <c r="C31" s="54">
        <v>42520000</v>
      </c>
      <c r="F31" s="52" t="s">
        <v>31</v>
      </c>
      <c r="G31" s="53">
        <v>309756000</v>
      </c>
    </row>
    <row r="32" spans="2:7" ht="58.5" thickBot="1" x14ac:dyDescent="0.4">
      <c r="B32" s="61" t="s">
        <v>276</v>
      </c>
      <c r="C32" s="54">
        <v>1720000</v>
      </c>
      <c r="F32" s="58" t="s">
        <v>253</v>
      </c>
      <c r="G32" s="20">
        <v>9756000</v>
      </c>
    </row>
    <row r="33" spans="2:7" ht="58.5" thickBot="1" x14ac:dyDescent="0.4">
      <c r="B33" s="61" t="s">
        <v>278</v>
      </c>
      <c r="C33" s="54">
        <v>222850000</v>
      </c>
      <c r="F33" s="58" t="s">
        <v>229</v>
      </c>
      <c r="G33" s="20">
        <v>300000000</v>
      </c>
    </row>
    <row r="34" spans="2:7" ht="58.5" thickBot="1" x14ac:dyDescent="0.4">
      <c r="B34" s="61" t="s">
        <v>262</v>
      </c>
      <c r="C34" s="54">
        <v>1870582</v>
      </c>
      <c r="F34" s="52" t="s">
        <v>32</v>
      </c>
      <c r="G34" s="53">
        <v>60632476.200000003</v>
      </c>
    </row>
    <row r="35" spans="2:7" ht="73" thickBot="1" x14ac:dyDescent="0.4">
      <c r="B35" s="62" t="s">
        <v>39</v>
      </c>
      <c r="C35" s="53">
        <v>3570000</v>
      </c>
      <c r="F35" s="58" t="s">
        <v>248</v>
      </c>
      <c r="G35" s="20">
        <v>7836000</v>
      </c>
    </row>
    <row r="36" spans="2:7" ht="102" thickBot="1" x14ac:dyDescent="0.4">
      <c r="B36" s="61" t="s">
        <v>257</v>
      </c>
      <c r="C36" s="54">
        <v>3570000</v>
      </c>
      <c r="F36" s="58" t="s">
        <v>255</v>
      </c>
      <c r="G36" s="20">
        <v>29954476.199999999</v>
      </c>
    </row>
    <row r="37" spans="2:7" ht="87.5" thickBot="1" x14ac:dyDescent="0.4">
      <c r="B37" s="62" t="s">
        <v>45</v>
      </c>
      <c r="C37" s="53">
        <v>136540000</v>
      </c>
      <c r="F37" s="58" t="s">
        <v>256</v>
      </c>
      <c r="G37" s="20">
        <v>22842000</v>
      </c>
    </row>
    <row r="38" spans="2:7" ht="44" thickBot="1" x14ac:dyDescent="0.4">
      <c r="B38" s="63" t="s">
        <v>222</v>
      </c>
      <c r="C38" s="54">
        <v>136540000</v>
      </c>
      <c r="F38" s="52" t="s">
        <v>34</v>
      </c>
      <c r="G38" s="53">
        <v>738000</v>
      </c>
    </row>
    <row r="39" spans="2:7" ht="131" thickBot="1" x14ac:dyDescent="0.4">
      <c r="B39" s="62" t="s">
        <v>46</v>
      </c>
      <c r="C39" s="53">
        <v>79620000</v>
      </c>
      <c r="F39" s="58" t="s">
        <v>287</v>
      </c>
      <c r="G39" s="20">
        <v>738000</v>
      </c>
    </row>
    <row r="40" spans="2:7" ht="29.5" thickBot="1" x14ac:dyDescent="0.4">
      <c r="B40" s="63" t="s">
        <v>235</v>
      </c>
      <c r="C40" s="54">
        <v>79620000</v>
      </c>
      <c r="F40" s="52" t="s">
        <v>35</v>
      </c>
      <c r="G40" s="53">
        <v>3258246000</v>
      </c>
    </row>
    <row r="41" spans="2:7" ht="44" thickBot="1" x14ac:dyDescent="0.4">
      <c r="B41" s="64" t="s">
        <v>13</v>
      </c>
      <c r="C41" s="56">
        <v>7359818219.3297081</v>
      </c>
      <c r="F41" s="58" t="s">
        <v>250</v>
      </c>
      <c r="G41" s="20">
        <v>366000</v>
      </c>
    </row>
    <row r="42" spans="2:7" ht="58.5" thickBot="1" x14ac:dyDescent="0.4">
      <c r="C42" s="88"/>
      <c r="F42" s="58" t="s">
        <v>253</v>
      </c>
      <c r="G42" s="20">
        <v>11172000</v>
      </c>
    </row>
    <row r="43" spans="2:7" ht="87.5" thickBot="1" x14ac:dyDescent="0.4">
      <c r="C43" s="88"/>
      <c r="F43" s="58" t="s">
        <v>254</v>
      </c>
      <c r="G43" s="20">
        <v>2790000000</v>
      </c>
    </row>
    <row r="44" spans="2:7" ht="29.5" thickBot="1" x14ac:dyDescent="0.4">
      <c r="F44" s="58" t="s">
        <v>255</v>
      </c>
      <c r="G44" s="20">
        <v>119484000</v>
      </c>
    </row>
    <row r="45" spans="2:7" ht="87.5" thickBot="1" x14ac:dyDescent="0.4">
      <c r="F45" s="58" t="s">
        <v>256</v>
      </c>
      <c r="G45" s="20">
        <v>60738000</v>
      </c>
    </row>
    <row r="46" spans="2:7" ht="29.5" thickBot="1" x14ac:dyDescent="0.4">
      <c r="F46" s="58" t="s">
        <v>227</v>
      </c>
      <c r="G46" s="20">
        <v>170952000</v>
      </c>
    </row>
    <row r="47" spans="2:7" ht="29.5" thickBot="1" x14ac:dyDescent="0.4">
      <c r="F47" s="58" t="s">
        <v>230</v>
      </c>
      <c r="G47" s="20">
        <v>105534000</v>
      </c>
    </row>
    <row r="48" spans="2:7" ht="15.5" thickBot="1" x14ac:dyDescent="0.4">
      <c r="F48" s="52" t="s">
        <v>39</v>
      </c>
      <c r="G48" s="53">
        <v>2508000</v>
      </c>
    </row>
    <row r="49" spans="6:7" ht="29.5" thickBot="1" x14ac:dyDescent="0.4">
      <c r="F49" s="58" t="s">
        <v>255</v>
      </c>
      <c r="G49" s="20">
        <v>2508000</v>
      </c>
    </row>
    <row r="50" spans="6:7" ht="15.5" thickBot="1" x14ac:dyDescent="0.4">
      <c r="F50" s="52" t="s">
        <v>42</v>
      </c>
      <c r="G50" s="53">
        <v>366000000</v>
      </c>
    </row>
    <row r="51" spans="6:7" ht="73" thickBot="1" x14ac:dyDescent="0.4">
      <c r="F51" s="58" t="s">
        <v>248</v>
      </c>
      <c r="G51" s="20">
        <v>600000</v>
      </c>
    </row>
    <row r="52" spans="6:7" ht="44" thickBot="1" x14ac:dyDescent="0.4">
      <c r="F52" s="58" t="s">
        <v>250</v>
      </c>
      <c r="G52" s="20">
        <v>4800000</v>
      </c>
    </row>
    <row r="53" spans="6:7" ht="58.5" thickBot="1" x14ac:dyDescent="0.4">
      <c r="F53" s="58" t="s">
        <v>253</v>
      </c>
      <c r="G53" s="20">
        <v>77400000</v>
      </c>
    </row>
    <row r="54" spans="6:7" ht="29.5" thickBot="1" x14ac:dyDescent="0.4">
      <c r="F54" s="58" t="s">
        <v>255</v>
      </c>
      <c r="G54" s="20">
        <v>267000000</v>
      </c>
    </row>
    <row r="55" spans="6:7" ht="87.5" thickBot="1" x14ac:dyDescent="0.4">
      <c r="F55" s="58" t="s">
        <v>256</v>
      </c>
      <c r="G55" s="20">
        <v>12600000</v>
      </c>
    </row>
    <row r="56" spans="6:7" ht="29.5" thickBot="1" x14ac:dyDescent="0.4">
      <c r="F56" s="58" t="s">
        <v>229</v>
      </c>
      <c r="G56" s="20">
        <v>3600000</v>
      </c>
    </row>
    <row r="57" spans="6:7" ht="15.5" thickBot="1" x14ac:dyDescent="0.4">
      <c r="F57" s="52" t="s">
        <v>45</v>
      </c>
      <c r="G57" s="53">
        <v>7356000</v>
      </c>
    </row>
    <row r="58" spans="6:7" ht="29.5" thickBot="1" x14ac:dyDescent="0.4">
      <c r="F58" s="58" t="s">
        <v>255</v>
      </c>
      <c r="G58" s="20">
        <v>7344000</v>
      </c>
    </row>
    <row r="59" spans="6:7" ht="87.5" thickBot="1" x14ac:dyDescent="0.4">
      <c r="F59" s="58" t="s">
        <v>256</v>
      </c>
      <c r="G59" s="20">
        <v>12000</v>
      </c>
    </row>
    <row r="60" spans="6:7" ht="15.5" thickBot="1" x14ac:dyDescent="0.4">
      <c r="F60" s="52" t="s">
        <v>46</v>
      </c>
      <c r="G60" s="53">
        <v>69366000</v>
      </c>
    </row>
    <row r="61" spans="6:7" ht="44" thickBot="1" x14ac:dyDescent="0.4">
      <c r="F61" s="58" t="s">
        <v>250</v>
      </c>
      <c r="G61" s="20">
        <v>5430000</v>
      </c>
    </row>
    <row r="62" spans="6:7" ht="29.5" thickBot="1" x14ac:dyDescent="0.4">
      <c r="F62" s="58" t="s">
        <v>229</v>
      </c>
      <c r="G62" s="20">
        <v>19410000</v>
      </c>
    </row>
    <row r="63" spans="6:7" ht="29.5" thickBot="1" x14ac:dyDescent="0.4">
      <c r="F63" s="58" t="s">
        <v>230</v>
      </c>
      <c r="G63" s="20">
        <v>516000</v>
      </c>
    </row>
    <row r="64" spans="6:7" ht="29.5" thickBot="1" x14ac:dyDescent="0.4">
      <c r="F64" s="58" t="s">
        <v>236</v>
      </c>
      <c r="G64" s="20">
        <v>28338000</v>
      </c>
    </row>
    <row r="65" spans="6:7" ht="29.5" thickBot="1" x14ac:dyDescent="0.4">
      <c r="F65" s="58" t="s">
        <v>237</v>
      </c>
      <c r="G65" s="20">
        <v>15672000</v>
      </c>
    </row>
    <row r="66" spans="6:7" ht="15" x14ac:dyDescent="0.35">
      <c r="F66" s="55" t="s">
        <v>13</v>
      </c>
      <c r="G66" s="56">
        <v>4854991016.9878597</v>
      </c>
    </row>
    <row r="68" spans="6:7" x14ac:dyDescent="0.35">
      <c r="G68" s="83"/>
    </row>
    <row r="69" spans="6:7" x14ac:dyDescent="0.35">
      <c r="G69" s="88"/>
    </row>
  </sheetData>
  <mergeCells count="2">
    <mergeCell ref="B2:C2"/>
    <mergeCell ref="F2:G2"/>
  </mergeCells>
  <pageMargins left="0.7" right="0.7" top="0.75" bottom="0.75" header="0.3" footer="0.3"/>
  <pageSetup paperSize="9" orientation="portrait" verticalDpi="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A78A-D5D1-483F-80D6-EF6B15D4566E}">
  <sheetPr codeName="Sheet2"/>
  <dimension ref="C2:G18"/>
  <sheetViews>
    <sheetView topLeftCell="B1" workbookViewId="0">
      <selection activeCell="C2" sqref="C2:E2"/>
    </sheetView>
  </sheetViews>
  <sheetFormatPr defaultRowHeight="14.5" x14ac:dyDescent="0.35"/>
  <cols>
    <col min="3" max="3" width="33.453125" customWidth="1"/>
    <col min="4" max="4" width="22.36328125" customWidth="1"/>
    <col min="5" max="5" width="27.7265625" customWidth="1"/>
    <col min="6" max="6" width="11.81640625" bestFit="1" customWidth="1"/>
  </cols>
  <sheetData>
    <row r="2" spans="3:7" ht="15" x14ac:dyDescent="0.35">
      <c r="C2" s="199" t="s">
        <v>14</v>
      </c>
      <c r="D2" s="199"/>
      <c r="E2" s="199"/>
    </row>
    <row r="3" spans="3:7" ht="14.5" customHeight="1" x14ac:dyDescent="0.35">
      <c r="C3" s="200" t="s">
        <v>1</v>
      </c>
      <c r="D3" s="202" t="s">
        <v>15</v>
      </c>
      <c r="E3" s="204" t="s">
        <v>16</v>
      </c>
    </row>
    <row r="4" spans="3:7" ht="30" customHeight="1" thickBot="1" x14ac:dyDescent="0.4">
      <c r="C4" s="201" t="s">
        <v>4</v>
      </c>
      <c r="D4" s="203"/>
      <c r="E4" s="205">
        <v>4487582726</v>
      </c>
    </row>
    <row r="5" spans="3:7" ht="15" thickBot="1" x14ac:dyDescent="0.4">
      <c r="C5" s="4" t="s">
        <v>4</v>
      </c>
      <c r="D5" s="167">
        <v>25327577747</v>
      </c>
      <c r="E5" s="170">
        <v>4487582726</v>
      </c>
      <c r="G5" s="83"/>
    </row>
    <row r="6" spans="3:7" ht="15" thickBot="1" x14ac:dyDescent="0.4">
      <c r="C6" s="4" t="s">
        <v>5</v>
      </c>
      <c r="D6" s="167">
        <v>2022499999</v>
      </c>
      <c r="E6" s="170">
        <v>5659650220</v>
      </c>
      <c r="G6" s="83"/>
    </row>
    <row r="7" spans="3:7" ht="15" thickBot="1" x14ac:dyDescent="0.4">
      <c r="C7" s="4" t="s">
        <v>6</v>
      </c>
      <c r="D7" s="167">
        <v>63200000</v>
      </c>
      <c r="E7" s="170">
        <v>-4522084019</v>
      </c>
      <c r="F7" s="176" t="s">
        <v>334</v>
      </c>
      <c r="G7" s="83"/>
    </row>
    <row r="8" spans="3:7" ht="29.5" thickBot="1" x14ac:dyDescent="0.4">
      <c r="C8" s="4" t="s">
        <v>7</v>
      </c>
      <c r="D8" s="167">
        <v>14328000</v>
      </c>
      <c r="E8" s="170">
        <v>27683758.600000024</v>
      </c>
      <c r="G8" s="83"/>
    </row>
    <row r="9" spans="3:7" ht="15" thickBot="1" x14ac:dyDescent="0.4">
      <c r="C9" s="4" t="s">
        <v>8</v>
      </c>
      <c r="D9" s="167">
        <v>4397232239.8000002</v>
      </c>
      <c r="E9" s="170">
        <v>14100286081.399998</v>
      </c>
      <c r="G9" s="83"/>
    </row>
    <row r="10" spans="3:7" ht="29.5" thickBot="1" x14ac:dyDescent="0.4">
      <c r="C10" s="4" t="s">
        <v>9</v>
      </c>
      <c r="D10" s="167">
        <v>3449448.4000000008</v>
      </c>
      <c r="E10" s="170">
        <v>282378660.60000002</v>
      </c>
      <c r="G10" s="83"/>
    </row>
    <row r="11" spans="3:7" ht="15" thickBot="1" x14ac:dyDescent="0.4">
      <c r="C11" s="4" t="s">
        <v>10</v>
      </c>
      <c r="D11" s="167">
        <v>827674329</v>
      </c>
      <c r="E11" s="170">
        <v>2436544889</v>
      </c>
      <c r="G11" s="83"/>
    </row>
    <row r="12" spans="3:7" ht="29.5" thickBot="1" x14ac:dyDescent="0.4">
      <c r="C12" s="4" t="s">
        <v>11</v>
      </c>
      <c r="D12" s="167">
        <v>2034935539</v>
      </c>
      <c r="E12" s="170">
        <v>7515278645</v>
      </c>
      <c r="G12" s="83"/>
    </row>
    <row r="13" spans="3:7" ht="15" thickBot="1" x14ac:dyDescent="0.4">
      <c r="C13" s="4" t="s">
        <v>12</v>
      </c>
      <c r="D13" s="167">
        <v>0</v>
      </c>
      <c r="E13" s="170">
        <v>9296074545</v>
      </c>
      <c r="G13" s="83"/>
    </row>
    <row r="14" spans="3:7" ht="15" x14ac:dyDescent="0.35">
      <c r="C14" s="5" t="s">
        <v>13</v>
      </c>
      <c r="D14" s="168">
        <v>34690897302.199997</v>
      </c>
      <c r="E14" s="169">
        <v>39283395506.79998</v>
      </c>
    </row>
    <row r="16" spans="3:7" x14ac:dyDescent="0.35">
      <c r="C16" s="206" t="s">
        <v>335</v>
      </c>
      <c r="D16" s="206"/>
      <c r="E16" s="206"/>
    </row>
    <row r="17" spans="3:5" x14ac:dyDescent="0.35">
      <c r="C17" s="206"/>
      <c r="D17" s="206"/>
      <c r="E17" s="206"/>
    </row>
    <row r="18" spans="3:5" x14ac:dyDescent="0.35">
      <c r="C18" s="206"/>
      <c r="D18" s="206"/>
      <c r="E18" s="206"/>
    </row>
  </sheetData>
  <mergeCells count="5">
    <mergeCell ref="C2:E2"/>
    <mergeCell ref="C3:C4"/>
    <mergeCell ref="E3:E4"/>
    <mergeCell ref="D3:D4"/>
    <mergeCell ref="C16:E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D31"/>
  <sheetViews>
    <sheetView topLeftCell="A13" workbookViewId="0">
      <selection activeCell="B2" sqref="B2:D2"/>
    </sheetView>
  </sheetViews>
  <sheetFormatPr defaultRowHeight="14.5" x14ac:dyDescent="0.35"/>
  <cols>
    <col min="2" max="2" width="15.81640625" customWidth="1"/>
    <col min="3" max="3" width="30.81640625" customWidth="1"/>
    <col min="4" max="4" width="33.81640625" customWidth="1"/>
  </cols>
  <sheetData>
    <row r="2" spans="2:4" ht="15" x14ac:dyDescent="0.35">
      <c r="B2" s="199" t="s">
        <v>17</v>
      </c>
      <c r="C2" s="199"/>
      <c r="D2" s="199"/>
    </row>
    <row r="3" spans="2:4" ht="45.5" thickBot="1" x14ac:dyDescent="0.4">
      <c r="B3" s="6" t="s">
        <v>18</v>
      </c>
      <c r="C3" s="2" t="s">
        <v>19</v>
      </c>
      <c r="D3" s="1" t="s">
        <v>20</v>
      </c>
    </row>
    <row r="4" spans="2:4" ht="15" thickBot="1" x14ac:dyDescent="0.4">
      <c r="B4" s="7" t="s">
        <v>21</v>
      </c>
      <c r="C4" s="119">
        <v>2316051610</v>
      </c>
      <c r="D4" s="119">
        <v>2230585000</v>
      </c>
    </row>
    <row r="5" spans="2:4" ht="15" thickBot="1" x14ac:dyDescent="0.4">
      <c r="B5" s="7" t="s">
        <v>22</v>
      </c>
      <c r="C5" s="119">
        <v>2605414993</v>
      </c>
      <c r="D5" s="119">
        <v>2952051778</v>
      </c>
    </row>
    <row r="6" spans="2:4" ht="15" thickBot="1" x14ac:dyDescent="0.4">
      <c r="B6" s="7" t="s">
        <v>23</v>
      </c>
      <c r="C6" s="119">
        <v>3157521543</v>
      </c>
      <c r="D6" s="119">
        <v>3497684000</v>
      </c>
    </row>
    <row r="7" spans="2:4" ht="15" thickBot="1" x14ac:dyDescent="0.4">
      <c r="B7" s="7" t="s">
        <v>24</v>
      </c>
      <c r="C7" s="119">
        <v>2329321211</v>
      </c>
      <c r="D7" s="119">
        <v>2053820674</v>
      </c>
    </row>
    <row r="8" spans="2:4" ht="15" thickBot="1" x14ac:dyDescent="0.4">
      <c r="B8" s="7" t="s">
        <v>25</v>
      </c>
      <c r="C8" s="119">
        <v>517730164</v>
      </c>
      <c r="D8" s="119">
        <v>456504000</v>
      </c>
    </row>
    <row r="9" spans="2:4" ht="15" thickBot="1" x14ac:dyDescent="0.4">
      <c r="B9" s="7" t="s">
        <v>26</v>
      </c>
      <c r="C9" s="119">
        <v>3396549661</v>
      </c>
      <c r="D9" s="119">
        <v>2197855805</v>
      </c>
    </row>
    <row r="10" spans="2:4" ht="15" thickBot="1" x14ac:dyDescent="0.4">
      <c r="B10" s="7" t="s">
        <v>27</v>
      </c>
      <c r="C10" s="119">
        <v>764336503</v>
      </c>
      <c r="D10" s="119">
        <v>646870171</v>
      </c>
    </row>
    <row r="11" spans="2:4" ht="15" thickBot="1" x14ac:dyDescent="0.4">
      <c r="B11" s="7" t="s">
        <v>28</v>
      </c>
      <c r="C11" s="119">
        <v>546280000</v>
      </c>
      <c r="D11" s="119">
        <v>546280000</v>
      </c>
    </row>
    <row r="12" spans="2:4" ht="15" thickBot="1" x14ac:dyDescent="0.4">
      <c r="B12" s="7" t="s">
        <v>29</v>
      </c>
      <c r="C12" s="119">
        <v>842948000</v>
      </c>
      <c r="D12" s="119">
        <v>742800000</v>
      </c>
    </row>
    <row r="13" spans="2:4" ht="15" thickBot="1" x14ac:dyDescent="0.4">
      <c r="B13" s="7" t="s">
        <v>30</v>
      </c>
      <c r="C13" s="119">
        <v>17468829083</v>
      </c>
      <c r="D13" s="119">
        <v>15211477614</v>
      </c>
    </row>
    <row r="14" spans="2:4" ht="15" thickBot="1" x14ac:dyDescent="0.4">
      <c r="B14" s="7" t="s">
        <v>31</v>
      </c>
      <c r="C14" s="119">
        <v>11303645165</v>
      </c>
      <c r="D14" s="119">
        <v>8074220165</v>
      </c>
    </row>
    <row r="15" spans="2:4" ht="15" thickBot="1" x14ac:dyDescent="0.4">
      <c r="B15" s="7" t="s">
        <v>32</v>
      </c>
      <c r="C15" s="171">
        <v>12621483552.400002</v>
      </c>
      <c r="D15" s="119">
        <v>11003177155</v>
      </c>
    </row>
    <row r="16" spans="2:4" ht="15" thickBot="1" x14ac:dyDescent="0.4">
      <c r="B16" s="7" t="s">
        <v>33</v>
      </c>
      <c r="C16" s="119">
        <v>4641113217</v>
      </c>
      <c r="D16" s="119">
        <v>2050429849</v>
      </c>
    </row>
    <row r="17" spans="2:4" ht="15" thickBot="1" x14ac:dyDescent="0.4">
      <c r="B17" s="7" t="s">
        <v>34</v>
      </c>
      <c r="C17" s="119">
        <v>572049000</v>
      </c>
      <c r="D17" s="119">
        <v>406199000</v>
      </c>
    </row>
    <row r="18" spans="2:4" ht="15" thickBot="1" x14ac:dyDescent="0.4">
      <c r="B18" s="7" t="s">
        <v>35</v>
      </c>
      <c r="C18" s="119">
        <v>74801620602</v>
      </c>
      <c r="D18" s="119">
        <v>70286458550</v>
      </c>
    </row>
    <row r="19" spans="2:4" ht="15" thickBot="1" x14ac:dyDescent="0.4">
      <c r="B19" s="7" t="s">
        <v>36</v>
      </c>
      <c r="C19" s="119">
        <v>815937878</v>
      </c>
      <c r="D19" s="119">
        <v>534004500</v>
      </c>
    </row>
    <row r="20" spans="2:4" ht="15" thickBot="1" x14ac:dyDescent="0.4">
      <c r="B20" s="7" t="s">
        <v>37</v>
      </c>
      <c r="C20" s="119">
        <v>1412898275</v>
      </c>
      <c r="D20" s="119">
        <v>829236000</v>
      </c>
    </row>
    <row r="21" spans="2:4" ht="15" thickBot="1" x14ac:dyDescent="0.4">
      <c r="B21" s="7" t="s">
        <v>38</v>
      </c>
      <c r="C21" s="119">
        <v>60500000</v>
      </c>
      <c r="D21" s="119">
        <v>60500000</v>
      </c>
    </row>
    <row r="22" spans="2:4" ht="15" thickBot="1" x14ac:dyDescent="0.4">
      <c r="B22" s="7" t="s">
        <v>39</v>
      </c>
      <c r="C22" s="119">
        <v>225677223</v>
      </c>
      <c r="D22" s="119">
        <v>163760000</v>
      </c>
    </row>
    <row r="23" spans="2:4" ht="15" thickBot="1" x14ac:dyDescent="0.4">
      <c r="B23" s="7" t="s">
        <v>40</v>
      </c>
      <c r="C23" s="119">
        <v>3517576000</v>
      </c>
      <c r="D23" s="119">
        <v>2451476000</v>
      </c>
    </row>
    <row r="24" spans="2:4" ht="15" thickBot="1" x14ac:dyDescent="0.4">
      <c r="B24" s="7" t="s">
        <v>41</v>
      </c>
      <c r="C24" s="119">
        <v>25480314524</v>
      </c>
      <c r="D24" s="119">
        <v>13944730000</v>
      </c>
    </row>
    <row r="25" spans="2:4" ht="15" thickBot="1" x14ac:dyDescent="0.4">
      <c r="B25" s="7" t="s">
        <v>42</v>
      </c>
      <c r="C25" s="119">
        <v>8707481307</v>
      </c>
      <c r="D25" s="119">
        <v>5753554432</v>
      </c>
    </row>
    <row r="26" spans="2:4" ht="15" thickBot="1" x14ac:dyDescent="0.4">
      <c r="B26" s="7" t="s">
        <v>43</v>
      </c>
      <c r="C26" s="119">
        <v>12715943850</v>
      </c>
      <c r="D26" s="119">
        <v>12391528228</v>
      </c>
    </row>
    <row r="27" spans="2:4" ht="15" thickBot="1" x14ac:dyDescent="0.4">
      <c r="B27" s="7" t="s">
        <v>44</v>
      </c>
      <c r="C27" s="119">
        <v>2516651253</v>
      </c>
      <c r="D27" s="119">
        <v>2664908977</v>
      </c>
    </row>
    <row r="28" spans="2:4" ht="15" thickBot="1" x14ac:dyDescent="0.4">
      <c r="B28" s="7" t="s">
        <v>45</v>
      </c>
      <c r="C28" s="119">
        <v>1271793887</v>
      </c>
      <c r="D28" s="119">
        <v>1030980682</v>
      </c>
    </row>
    <row r="29" spans="2:4" ht="15" thickBot="1" x14ac:dyDescent="0.4">
      <c r="B29" s="7" t="s">
        <v>46</v>
      </c>
      <c r="C29" s="119">
        <v>68340335413</v>
      </c>
      <c r="D29" s="119">
        <v>27212642999</v>
      </c>
    </row>
    <row r="30" spans="2:4" ht="15" thickBot="1" x14ac:dyDescent="0.4">
      <c r="B30" s="7" t="s">
        <v>47</v>
      </c>
      <c r="C30" s="119">
        <v>1630419748</v>
      </c>
      <c r="D30" s="119">
        <v>1212396274</v>
      </c>
    </row>
    <row r="31" spans="2:4" ht="15" x14ac:dyDescent="0.35">
      <c r="B31" s="5" t="s">
        <v>13</v>
      </c>
      <c r="C31" s="172">
        <v>264580424661.39999</v>
      </c>
      <c r="D31" s="10">
        <v>190606131852</v>
      </c>
    </row>
  </sheetData>
  <mergeCells count="1">
    <mergeCell ref="B2:D2"/>
  </mergeCells>
  <pageMargins left="0.7" right="0.7" top="0.75" bottom="0.75" header="0.3" footer="0.3"/>
  <pageSetup paperSize="9" orientation="portrait" verticalDpi="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C31"/>
  <sheetViews>
    <sheetView zoomScaleNormal="100" workbookViewId="0">
      <selection activeCell="B2" sqref="B2:C2"/>
    </sheetView>
  </sheetViews>
  <sheetFormatPr defaultRowHeight="14.5" x14ac:dyDescent="0.35"/>
  <cols>
    <col min="2" max="2" width="21.453125" customWidth="1"/>
    <col min="3" max="3" width="29.81640625" customWidth="1"/>
  </cols>
  <sheetData>
    <row r="2" spans="2:3" ht="30" customHeight="1" x14ac:dyDescent="0.35">
      <c r="B2" s="207" t="s">
        <v>365</v>
      </c>
      <c r="C2" s="207"/>
    </row>
    <row r="3" spans="2:3" ht="15.5" thickBot="1" x14ac:dyDescent="0.4">
      <c r="B3" s="6" t="s">
        <v>18</v>
      </c>
      <c r="C3" s="3" t="s">
        <v>48</v>
      </c>
    </row>
    <row r="4" spans="2:3" ht="15" thickBot="1" x14ac:dyDescent="0.4">
      <c r="B4" s="7" t="s">
        <v>336</v>
      </c>
      <c r="C4" s="65">
        <v>11</v>
      </c>
    </row>
    <row r="5" spans="2:3" ht="15" thickBot="1" x14ac:dyDescent="0.4">
      <c r="B5" s="7" t="s">
        <v>337</v>
      </c>
      <c r="C5" s="65">
        <v>0</v>
      </c>
    </row>
    <row r="6" spans="2:3" ht="15" thickBot="1" x14ac:dyDescent="0.4">
      <c r="B6" s="7" t="s">
        <v>338</v>
      </c>
      <c r="C6" s="65">
        <v>1</v>
      </c>
    </row>
    <row r="7" spans="2:3" ht="15" thickBot="1" x14ac:dyDescent="0.4">
      <c r="B7" s="7" t="s">
        <v>339</v>
      </c>
      <c r="C7" s="65">
        <v>21</v>
      </c>
    </row>
    <row r="8" spans="2:3" ht="15" thickBot="1" x14ac:dyDescent="0.4">
      <c r="B8" s="7" t="s">
        <v>340</v>
      </c>
      <c r="C8" s="65">
        <v>3</v>
      </c>
    </row>
    <row r="9" spans="2:3" ht="15" thickBot="1" x14ac:dyDescent="0.4">
      <c r="B9" s="7" t="s">
        <v>341</v>
      </c>
      <c r="C9" s="65">
        <v>20</v>
      </c>
    </row>
    <row r="10" spans="2:3" ht="15" thickBot="1" x14ac:dyDescent="0.4">
      <c r="B10" s="7" t="s">
        <v>342</v>
      </c>
      <c r="C10" s="65">
        <v>23</v>
      </c>
    </row>
    <row r="11" spans="2:3" ht="15" thickBot="1" x14ac:dyDescent="0.4">
      <c r="B11" s="7" t="s">
        <v>343</v>
      </c>
      <c r="C11" s="65">
        <v>13</v>
      </c>
    </row>
    <row r="12" spans="2:3" ht="15" thickBot="1" x14ac:dyDescent="0.4">
      <c r="B12" s="7" t="s">
        <v>344</v>
      </c>
      <c r="C12" s="65">
        <v>7</v>
      </c>
    </row>
    <row r="13" spans="2:3" ht="15" thickBot="1" x14ac:dyDescent="0.4">
      <c r="B13" s="7" t="s">
        <v>345</v>
      </c>
      <c r="C13" s="65">
        <v>40</v>
      </c>
    </row>
    <row r="14" spans="2:3" ht="15" thickBot="1" x14ac:dyDescent="0.4">
      <c r="B14" s="7" t="s">
        <v>346</v>
      </c>
      <c r="C14" s="65">
        <v>15</v>
      </c>
    </row>
    <row r="15" spans="2:3" ht="15" thickBot="1" x14ac:dyDescent="0.4">
      <c r="B15" s="7" t="s">
        <v>347</v>
      </c>
      <c r="C15" s="65">
        <v>28</v>
      </c>
    </row>
    <row r="16" spans="2:3" ht="15" thickBot="1" x14ac:dyDescent="0.4">
      <c r="B16" s="7" t="s">
        <v>348</v>
      </c>
      <c r="C16" s="65">
        <v>0</v>
      </c>
    </row>
    <row r="17" spans="2:3" ht="15" thickBot="1" x14ac:dyDescent="0.4">
      <c r="B17" s="7" t="s">
        <v>349</v>
      </c>
      <c r="C17" s="65">
        <v>8</v>
      </c>
    </row>
    <row r="18" spans="2:3" ht="15" thickBot="1" x14ac:dyDescent="0.4">
      <c r="B18" s="7" t="s">
        <v>350</v>
      </c>
      <c r="C18" s="65">
        <v>42</v>
      </c>
    </row>
    <row r="19" spans="2:3" ht="15" thickBot="1" x14ac:dyDescent="0.4">
      <c r="B19" s="7" t="s">
        <v>351</v>
      </c>
      <c r="C19" s="65">
        <v>5</v>
      </c>
    </row>
    <row r="20" spans="2:3" ht="15" thickBot="1" x14ac:dyDescent="0.4">
      <c r="B20" s="7" t="s">
        <v>352</v>
      </c>
      <c r="C20" s="65">
        <v>8</v>
      </c>
    </row>
    <row r="21" spans="2:3" ht="15" thickBot="1" x14ac:dyDescent="0.4">
      <c r="B21" s="7" t="s">
        <v>353</v>
      </c>
      <c r="C21" s="65">
        <v>0</v>
      </c>
    </row>
    <row r="22" spans="2:3" ht="15" thickBot="1" x14ac:dyDescent="0.4">
      <c r="B22" s="7" t="s">
        <v>354</v>
      </c>
      <c r="C22" s="65">
        <v>7</v>
      </c>
    </row>
    <row r="23" spans="2:3" ht="15" thickBot="1" x14ac:dyDescent="0.4">
      <c r="B23" s="7" t="s">
        <v>355</v>
      </c>
      <c r="C23" s="65">
        <v>0</v>
      </c>
    </row>
    <row r="24" spans="2:3" ht="15" thickBot="1" x14ac:dyDescent="0.4">
      <c r="B24" s="7" t="s">
        <v>356</v>
      </c>
      <c r="C24" s="65">
        <v>1</v>
      </c>
    </row>
    <row r="25" spans="2:3" ht="15" thickBot="1" x14ac:dyDescent="0.4">
      <c r="B25" s="7" t="s">
        <v>357</v>
      </c>
      <c r="C25" s="65">
        <v>26</v>
      </c>
    </row>
    <row r="26" spans="2:3" ht="15" thickBot="1" x14ac:dyDescent="0.4">
      <c r="B26" s="7" t="s">
        <v>358</v>
      </c>
      <c r="C26" s="65">
        <v>8</v>
      </c>
    </row>
    <row r="27" spans="2:3" ht="15" thickBot="1" x14ac:dyDescent="0.4">
      <c r="B27" s="7" t="s">
        <v>359</v>
      </c>
      <c r="C27" s="65">
        <v>6</v>
      </c>
    </row>
    <row r="28" spans="2:3" ht="15" thickBot="1" x14ac:dyDescent="0.4">
      <c r="B28" s="7" t="s">
        <v>360</v>
      </c>
      <c r="C28" s="65">
        <v>12</v>
      </c>
    </row>
    <row r="29" spans="2:3" ht="15" thickBot="1" x14ac:dyDescent="0.4">
      <c r="B29" s="7" t="s">
        <v>361</v>
      </c>
      <c r="C29" s="65">
        <v>27</v>
      </c>
    </row>
    <row r="30" spans="2:3" ht="15" thickBot="1" x14ac:dyDescent="0.4">
      <c r="B30" s="7" t="s">
        <v>362</v>
      </c>
      <c r="C30" s="65">
        <v>0</v>
      </c>
    </row>
    <row r="31" spans="2:3" ht="15" x14ac:dyDescent="0.35">
      <c r="B31" s="66" t="s">
        <v>49</v>
      </c>
      <c r="C31" s="67">
        <v>332</v>
      </c>
    </row>
  </sheetData>
  <mergeCells count="1">
    <mergeCell ref="B2:C2"/>
  </mergeCells>
  <pageMargins left="0.7" right="0.7" top="0.75" bottom="0.75" header="0.3" footer="0.3"/>
  <pageSetup paperSize="9" orientation="portrait" verticalDpi="0"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4EA1-9D0C-4E24-8559-79875A217C20}">
  <sheetPr codeName="Sheet7"/>
  <dimension ref="B2:H19"/>
  <sheetViews>
    <sheetView workbookViewId="0">
      <selection activeCell="L11" sqref="L11"/>
    </sheetView>
  </sheetViews>
  <sheetFormatPr defaultRowHeight="14.5" x14ac:dyDescent="0.35"/>
  <cols>
    <col min="2" max="2" width="13" customWidth="1"/>
    <col min="3" max="3" width="13.81640625" bestFit="1" customWidth="1"/>
    <col min="4" max="4" width="18" bestFit="1" customWidth="1"/>
    <col min="5" max="5" width="11" bestFit="1" customWidth="1"/>
    <col min="6" max="6" width="15.453125" bestFit="1" customWidth="1"/>
    <col min="8" max="8" width="18.1796875" customWidth="1"/>
  </cols>
  <sheetData>
    <row r="2" spans="2:8" ht="15" x14ac:dyDescent="0.4">
      <c r="B2" s="208" t="s">
        <v>371</v>
      </c>
      <c r="C2" s="208"/>
      <c r="D2" s="208"/>
      <c r="E2" s="208"/>
      <c r="F2" s="208"/>
      <c r="G2" s="208"/>
      <c r="H2" s="208"/>
    </row>
    <row r="3" spans="2:8" ht="15" x14ac:dyDescent="0.35">
      <c r="B3" s="209" t="s">
        <v>52</v>
      </c>
      <c r="C3" s="211" t="s">
        <v>53</v>
      </c>
      <c r="D3" s="211" t="s">
        <v>54</v>
      </c>
      <c r="E3" s="211" t="s">
        <v>55</v>
      </c>
      <c r="F3" s="93" t="s">
        <v>56</v>
      </c>
      <c r="G3" s="211" t="s">
        <v>57</v>
      </c>
      <c r="H3" s="204" t="s">
        <v>58</v>
      </c>
    </row>
    <row r="4" spans="2:8" ht="15" thickBot="1" x14ac:dyDescent="0.4">
      <c r="B4" s="210"/>
      <c r="C4" s="212"/>
      <c r="D4" s="212"/>
      <c r="E4" s="212"/>
      <c r="F4" s="120" t="s">
        <v>59</v>
      </c>
      <c r="G4" s="212"/>
      <c r="H4" s="205"/>
    </row>
    <row r="5" spans="2:8" ht="15" thickBot="1" x14ac:dyDescent="0.4">
      <c r="B5" s="11" t="s">
        <v>60</v>
      </c>
      <c r="C5" s="11" t="s">
        <v>61</v>
      </c>
      <c r="D5" s="12">
        <v>45439</v>
      </c>
      <c r="E5" s="12">
        <v>52266</v>
      </c>
      <c r="F5" s="8">
        <v>2027</v>
      </c>
      <c r="G5" s="121">
        <v>3.3450000000000001E-2</v>
      </c>
      <c r="H5" s="13" t="s">
        <v>62</v>
      </c>
    </row>
    <row r="6" spans="2:8" ht="15" thickBot="1" x14ac:dyDescent="0.4">
      <c r="B6" s="11" t="s">
        <v>60</v>
      </c>
      <c r="C6" s="11" t="s">
        <v>61</v>
      </c>
      <c r="D6" s="12">
        <v>45411</v>
      </c>
      <c r="E6" s="12">
        <v>48614</v>
      </c>
      <c r="F6" s="8">
        <v>2293</v>
      </c>
      <c r="G6" s="121">
        <v>2.9520000000000001E-2</v>
      </c>
      <c r="H6" s="13" t="s">
        <v>63</v>
      </c>
    </row>
    <row r="7" spans="2:8" ht="15" thickBot="1" x14ac:dyDescent="0.4">
      <c r="B7" s="11" t="s">
        <v>64</v>
      </c>
      <c r="C7" s="11" t="s">
        <v>65</v>
      </c>
      <c r="D7" s="12">
        <v>45370</v>
      </c>
      <c r="E7" s="12">
        <v>54823</v>
      </c>
      <c r="F7" s="8">
        <v>7000</v>
      </c>
      <c r="G7" s="121">
        <v>3.3390000000000003E-2</v>
      </c>
      <c r="H7" s="13" t="s">
        <v>66</v>
      </c>
    </row>
    <row r="8" spans="2:8" ht="15" thickBot="1" x14ac:dyDescent="0.4">
      <c r="B8" s="11" t="s">
        <v>60</v>
      </c>
      <c r="C8" s="11" t="s">
        <v>61</v>
      </c>
      <c r="D8" s="12">
        <v>45257</v>
      </c>
      <c r="E8" s="12">
        <v>48614</v>
      </c>
      <c r="F8" s="8">
        <v>1731</v>
      </c>
      <c r="G8" s="121">
        <v>3.1820000000000001E-2</v>
      </c>
      <c r="H8" s="13" t="s">
        <v>67</v>
      </c>
    </row>
    <row r="9" spans="2:8" ht="15" thickBot="1" x14ac:dyDescent="0.4">
      <c r="B9" s="11" t="s">
        <v>60</v>
      </c>
      <c r="C9" s="11" t="s">
        <v>65</v>
      </c>
      <c r="D9" s="12">
        <v>45244</v>
      </c>
      <c r="E9" s="12">
        <v>54092</v>
      </c>
      <c r="F9" s="8">
        <v>3000</v>
      </c>
      <c r="G9" s="121">
        <v>3.7589999999999998E-2</v>
      </c>
      <c r="H9" s="13" t="s">
        <v>68</v>
      </c>
    </row>
    <row r="10" spans="2:8" ht="15" thickBot="1" x14ac:dyDescent="0.4">
      <c r="B10" s="11" t="s">
        <v>60</v>
      </c>
      <c r="C10" s="11" t="s">
        <v>61</v>
      </c>
      <c r="D10" s="12">
        <v>45033</v>
      </c>
      <c r="E10" s="12">
        <v>48614</v>
      </c>
      <c r="F10" s="8">
        <v>1732</v>
      </c>
      <c r="G10" s="121">
        <v>3.0870000000000002E-2</v>
      </c>
      <c r="H10" s="13" t="s">
        <v>63</v>
      </c>
    </row>
    <row r="11" spans="2:8" ht="15" thickBot="1" x14ac:dyDescent="0.4">
      <c r="B11" s="11" t="s">
        <v>60</v>
      </c>
      <c r="C11" s="11" t="s">
        <v>65</v>
      </c>
      <c r="D11" s="12">
        <v>45013</v>
      </c>
      <c r="E11" s="12">
        <v>54092</v>
      </c>
      <c r="F11" s="8">
        <v>6000</v>
      </c>
      <c r="G11" s="121">
        <v>3.3480000000000003E-2</v>
      </c>
      <c r="H11" s="13" t="s">
        <v>69</v>
      </c>
    </row>
    <row r="12" spans="2:8" ht="15" thickBot="1" x14ac:dyDescent="0.4">
      <c r="B12" s="11" t="s">
        <v>60</v>
      </c>
      <c r="C12" s="11" t="s">
        <v>61</v>
      </c>
      <c r="D12" s="12">
        <v>44893</v>
      </c>
      <c r="E12" s="12">
        <v>52266</v>
      </c>
      <c r="F12" s="8">
        <v>1000</v>
      </c>
      <c r="G12" s="121">
        <v>2.845E-2</v>
      </c>
      <c r="H12" s="13" t="s">
        <v>62</v>
      </c>
    </row>
    <row r="13" spans="2:8" ht="15" thickBot="1" x14ac:dyDescent="0.4">
      <c r="B13" s="11" t="s">
        <v>64</v>
      </c>
      <c r="C13" s="11" t="s">
        <v>65</v>
      </c>
      <c r="D13" s="12">
        <v>44880</v>
      </c>
      <c r="E13" s="12">
        <v>48614</v>
      </c>
      <c r="F13" s="8">
        <v>6000</v>
      </c>
      <c r="G13" s="121">
        <v>2.8199999999999999E-2</v>
      </c>
      <c r="H13" s="13" t="s">
        <v>63</v>
      </c>
    </row>
    <row r="14" spans="2:8" ht="15" thickBot="1" x14ac:dyDescent="0.4">
      <c r="B14" s="11" t="s">
        <v>60</v>
      </c>
      <c r="C14" s="11" t="s">
        <v>61</v>
      </c>
      <c r="D14" s="12">
        <v>44858</v>
      </c>
      <c r="E14" s="12">
        <v>50075</v>
      </c>
      <c r="F14" s="8">
        <v>1450</v>
      </c>
      <c r="G14" s="121">
        <v>3.3779999999999998E-2</v>
      </c>
      <c r="H14" s="13" t="s">
        <v>70</v>
      </c>
    </row>
    <row r="15" spans="2:8" ht="15" thickBot="1" x14ac:dyDescent="0.4">
      <c r="B15" s="11" t="s">
        <v>64</v>
      </c>
      <c r="C15" s="11" t="s">
        <v>65</v>
      </c>
      <c r="D15" s="12">
        <v>44733</v>
      </c>
      <c r="E15" s="12">
        <v>54092</v>
      </c>
      <c r="F15" s="8">
        <v>5000</v>
      </c>
      <c r="G15" s="121">
        <v>2.7130000000000001E-2</v>
      </c>
      <c r="H15" s="13" t="s">
        <v>69</v>
      </c>
    </row>
    <row r="16" spans="2:8" ht="15" thickBot="1" x14ac:dyDescent="0.4">
      <c r="B16" s="11" t="s">
        <v>60</v>
      </c>
      <c r="C16" s="11" t="s">
        <v>61</v>
      </c>
      <c r="D16" s="12">
        <v>44676</v>
      </c>
      <c r="E16" s="12">
        <v>50075</v>
      </c>
      <c r="F16" s="8">
        <v>2499</v>
      </c>
      <c r="G16" s="121">
        <v>1.626E-2</v>
      </c>
      <c r="H16" s="13" t="s">
        <v>70</v>
      </c>
    </row>
    <row r="17" spans="2:8" ht="15" thickBot="1" x14ac:dyDescent="0.4">
      <c r="B17" s="11" t="s">
        <v>64</v>
      </c>
      <c r="C17" s="11" t="s">
        <v>65</v>
      </c>
      <c r="D17" s="12">
        <v>44656</v>
      </c>
      <c r="E17" s="12">
        <v>52266</v>
      </c>
      <c r="F17" s="8">
        <v>6000</v>
      </c>
      <c r="G17" s="121">
        <v>1.37E-2</v>
      </c>
      <c r="H17" s="13" t="s">
        <v>62</v>
      </c>
    </row>
    <row r="18" spans="2:8" ht="15" thickBot="1" x14ac:dyDescent="0.4">
      <c r="B18" s="11" t="s">
        <v>60</v>
      </c>
      <c r="C18" s="11" t="s">
        <v>61</v>
      </c>
      <c r="D18" s="12">
        <v>44585</v>
      </c>
      <c r="E18" s="12">
        <v>50075</v>
      </c>
      <c r="F18" s="8">
        <v>2499</v>
      </c>
      <c r="G18" s="121">
        <v>3.7399999999999998E-3</v>
      </c>
      <c r="H18" s="13" t="s">
        <v>70</v>
      </c>
    </row>
    <row r="19" spans="2:8" x14ac:dyDescent="0.35">
      <c r="B19" s="14" t="s">
        <v>64</v>
      </c>
      <c r="C19" s="14" t="s">
        <v>65</v>
      </c>
      <c r="D19" s="15">
        <v>44481</v>
      </c>
      <c r="E19" s="15">
        <v>50075</v>
      </c>
      <c r="F19" s="16">
        <v>12000</v>
      </c>
      <c r="G19" s="122">
        <v>4.4999999999999997E-3</v>
      </c>
      <c r="H19" s="17" t="s">
        <v>70</v>
      </c>
    </row>
  </sheetData>
  <mergeCells count="7">
    <mergeCell ref="B2:H2"/>
    <mergeCell ref="H3:H4"/>
    <mergeCell ref="B3:B4"/>
    <mergeCell ref="C3:C4"/>
    <mergeCell ref="D3:D4"/>
    <mergeCell ref="E3:E4"/>
    <mergeCell ref="G3: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D23"/>
  <sheetViews>
    <sheetView workbookViewId="0">
      <selection activeCell="B2" sqref="B2:D2"/>
    </sheetView>
  </sheetViews>
  <sheetFormatPr defaultRowHeight="14.5" x14ac:dyDescent="0.35"/>
  <cols>
    <col min="2" max="2" width="16.453125" bestFit="1" customWidth="1"/>
    <col min="3" max="3" width="29.1796875" customWidth="1"/>
    <col min="4" max="4" width="30.1796875" customWidth="1"/>
  </cols>
  <sheetData>
    <row r="2" spans="2:4" ht="15" x14ac:dyDescent="0.35">
      <c r="B2" s="199" t="s">
        <v>71</v>
      </c>
      <c r="C2" s="199"/>
      <c r="D2" s="199"/>
    </row>
    <row r="3" spans="2:4" ht="45" x14ac:dyDescent="0.35">
      <c r="B3" s="93" t="s">
        <v>72</v>
      </c>
      <c r="C3" s="2" t="s">
        <v>73</v>
      </c>
      <c r="D3" s="1" t="s">
        <v>74</v>
      </c>
    </row>
    <row r="4" spans="2:4" ht="15" thickBot="1" x14ac:dyDescent="0.4">
      <c r="B4" s="19" t="s">
        <v>21</v>
      </c>
      <c r="C4" s="123">
        <v>184638000</v>
      </c>
      <c r="D4" s="20">
        <v>206678000</v>
      </c>
    </row>
    <row r="5" spans="2:4" ht="15" thickBot="1" x14ac:dyDescent="0.4">
      <c r="B5" s="19" t="s">
        <v>24</v>
      </c>
      <c r="C5" s="123">
        <v>321138088</v>
      </c>
      <c r="D5" s="20">
        <v>34659272</v>
      </c>
    </row>
    <row r="6" spans="2:4" ht="15" thickBot="1" x14ac:dyDescent="0.4">
      <c r="B6" s="19" t="s">
        <v>25</v>
      </c>
      <c r="C6" s="123">
        <v>75802000</v>
      </c>
      <c r="D6" s="20">
        <v>8938000</v>
      </c>
    </row>
    <row r="7" spans="2:4" ht="15" thickBot="1" x14ac:dyDescent="0.4">
      <c r="B7" s="19" t="s">
        <v>26</v>
      </c>
      <c r="C7" s="123">
        <v>1368894623.09074</v>
      </c>
      <c r="D7" s="20">
        <v>343767144</v>
      </c>
    </row>
    <row r="8" spans="2:4" ht="15" thickBot="1" x14ac:dyDescent="0.4">
      <c r="B8" s="19" t="s">
        <v>27</v>
      </c>
      <c r="C8" s="123">
        <v>212279449.73327971</v>
      </c>
      <c r="D8" s="20">
        <v>35310864</v>
      </c>
    </row>
    <row r="9" spans="2:4" ht="15" thickBot="1" x14ac:dyDescent="0.4">
      <c r="B9" s="19" t="s">
        <v>28</v>
      </c>
      <c r="C9" s="123">
        <v>142310000</v>
      </c>
      <c r="D9" s="124"/>
    </row>
    <row r="10" spans="2:4" ht="15" thickBot="1" x14ac:dyDescent="0.4">
      <c r="B10" s="19" t="s">
        <v>29</v>
      </c>
      <c r="C10" s="123">
        <v>27252000</v>
      </c>
      <c r="D10" s="124"/>
    </row>
    <row r="11" spans="2:4" ht="15" thickBot="1" x14ac:dyDescent="0.4">
      <c r="B11" s="19" t="s">
        <v>30</v>
      </c>
      <c r="C11" s="123">
        <v>10618788000</v>
      </c>
      <c r="D11" s="20">
        <v>5069652000</v>
      </c>
    </row>
    <row r="12" spans="2:4" ht="15" thickBot="1" x14ac:dyDescent="0.4">
      <c r="B12" s="19" t="s">
        <v>31</v>
      </c>
      <c r="C12" s="123">
        <v>2171964000</v>
      </c>
      <c r="D12" s="124"/>
    </row>
    <row r="13" spans="2:4" ht="15" thickBot="1" x14ac:dyDescent="0.4">
      <c r="B13" s="19" t="s">
        <v>32</v>
      </c>
      <c r="C13" s="173">
        <v>6025954613.8000002</v>
      </c>
      <c r="D13" s="20">
        <v>1120888000</v>
      </c>
    </row>
    <row r="14" spans="2:4" ht="15" thickBot="1" x14ac:dyDescent="0.4">
      <c r="B14" s="19" t="s">
        <v>34</v>
      </c>
      <c r="C14" s="123">
        <v>55182000</v>
      </c>
      <c r="D14" s="124"/>
    </row>
    <row r="15" spans="2:4" ht="15" thickBot="1" x14ac:dyDescent="0.4">
      <c r="B15" s="19" t="s">
        <v>35</v>
      </c>
      <c r="C15" s="123">
        <v>17829904000</v>
      </c>
      <c r="D15" s="20">
        <v>13447364000</v>
      </c>
    </row>
    <row r="16" spans="2:4" ht="15" thickBot="1" x14ac:dyDescent="0.4">
      <c r="B16" s="19" t="s">
        <v>37</v>
      </c>
      <c r="C16" s="123">
        <v>64000000</v>
      </c>
      <c r="D16" s="20">
        <v>19000000</v>
      </c>
    </row>
    <row r="17" spans="2:4" ht="15" thickBot="1" x14ac:dyDescent="0.4">
      <c r="B17" s="19" t="s">
        <v>38</v>
      </c>
      <c r="C17" s="123">
        <v>960000</v>
      </c>
      <c r="D17" s="20">
        <v>960000</v>
      </c>
    </row>
    <row r="18" spans="2:4" ht="15" thickBot="1" x14ac:dyDescent="0.4">
      <c r="B18" s="19" t="s">
        <v>39</v>
      </c>
      <c r="C18" s="123">
        <v>34232000</v>
      </c>
      <c r="D18" s="124"/>
    </row>
    <row r="19" spans="2:4" ht="15" thickBot="1" x14ac:dyDescent="0.4">
      <c r="B19" s="19" t="s">
        <v>42</v>
      </c>
      <c r="C19" s="123">
        <v>1631000000</v>
      </c>
      <c r="D19" s="20">
        <v>247400000</v>
      </c>
    </row>
    <row r="20" spans="2:4" ht="15" thickBot="1" x14ac:dyDescent="0.4">
      <c r="B20" s="19" t="s">
        <v>44</v>
      </c>
      <c r="C20" s="123">
        <v>4790000</v>
      </c>
      <c r="D20" s="20">
        <v>200000</v>
      </c>
    </row>
    <row r="21" spans="2:4" ht="15" thickBot="1" x14ac:dyDescent="0.4">
      <c r="B21" s="19" t="s">
        <v>45</v>
      </c>
      <c r="C21" s="123">
        <v>123674000</v>
      </c>
      <c r="D21" s="20">
        <v>89180000</v>
      </c>
    </row>
    <row r="22" spans="2:4" ht="15" thickBot="1" x14ac:dyDescent="0.4">
      <c r="B22" s="19" t="s">
        <v>46</v>
      </c>
      <c r="C22" s="123">
        <v>3125014000</v>
      </c>
      <c r="D22" s="20">
        <v>398176000</v>
      </c>
    </row>
    <row r="23" spans="2:4" ht="15" x14ac:dyDescent="0.35">
      <c r="B23" s="21" t="s">
        <v>13</v>
      </c>
      <c r="C23" s="172">
        <v>44017776774.624016</v>
      </c>
      <c r="D23" s="10">
        <v>21022173280</v>
      </c>
    </row>
  </sheetData>
  <mergeCells count="1">
    <mergeCell ref="B2:D2"/>
  </mergeCells>
  <pageMargins left="0.7" right="0.7" top="0.75" bottom="0.75" header="0.3" footer="0.3"/>
  <pageSetup paperSize="9" orientation="portrait" verticalDpi="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2:D14"/>
  <sheetViews>
    <sheetView workbookViewId="0">
      <selection activeCell="B2" sqref="B2:D2"/>
    </sheetView>
  </sheetViews>
  <sheetFormatPr defaultRowHeight="14.5" x14ac:dyDescent="0.35"/>
  <cols>
    <col min="2" max="2" width="42" customWidth="1"/>
    <col min="3" max="3" width="33.1796875" customWidth="1"/>
    <col min="4" max="4" width="29.1796875" customWidth="1"/>
  </cols>
  <sheetData>
    <row r="2" spans="2:4" ht="15" x14ac:dyDescent="0.35">
      <c r="B2" s="199" t="s">
        <v>75</v>
      </c>
      <c r="C2" s="199"/>
      <c r="D2" s="199"/>
    </row>
    <row r="3" spans="2:4" ht="49.5" x14ac:dyDescent="0.35">
      <c r="B3" s="125" t="s">
        <v>76</v>
      </c>
      <c r="C3" s="127" t="s">
        <v>73</v>
      </c>
      <c r="D3" s="126" t="s">
        <v>74</v>
      </c>
    </row>
    <row r="4" spans="2:4" ht="15" thickBot="1" x14ac:dyDescent="0.4">
      <c r="B4" s="128" t="s">
        <v>4</v>
      </c>
      <c r="C4" s="173">
        <v>3825830619.664875</v>
      </c>
      <c r="D4" s="20">
        <v>475185248</v>
      </c>
    </row>
    <row r="5" spans="2:4" ht="15" thickBot="1" x14ac:dyDescent="0.4">
      <c r="B5" s="128" t="s">
        <v>5</v>
      </c>
      <c r="C5" s="173">
        <v>14865644023.282263</v>
      </c>
      <c r="D5" s="20">
        <v>8986779893</v>
      </c>
    </row>
    <row r="6" spans="2:4" ht="15" thickBot="1" x14ac:dyDescent="0.4">
      <c r="B6" s="128" t="s">
        <v>6</v>
      </c>
      <c r="C6" s="173">
        <v>1394823278.5330384</v>
      </c>
      <c r="D6" s="20">
        <v>1222136053</v>
      </c>
    </row>
    <row r="7" spans="2:4" ht="29.5" thickBot="1" x14ac:dyDescent="0.4">
      <c r="B7" s="128" t="s">
        <v>7</v>
      </c>
      <c r="C7" s="173">
        <v>6416000</v>
      </c>
      <c r="D7" s="20">
        <v>12000</v>
      </c>
    </row>
    <row r="8" spans="2:4" ht="15" thickBot="1" x14ac:dyDescent="0.4">
      <c r="B8" s="128" t="s">
        <v>8</v>
      </c>
      <c r="C8" s="173">
        <v>18505514965.417088</v>
      </c>
      <c r="D8" s="20">
        <v>9797308047</v>
      </c>
    </row>
    <row r="9" spans="2:4" ht="15" customHeight="1" thickBot="1" x14ac:dyDescent="0.4">
      <c r="B9" s="128" t="s">
        <v>9</v>
      </c>
      <c r="C9" s="173">
        <v>649660217.87353778</v>
      </c>
      <c r="D9" s="20">
        <v>90729433</v>
      </c>
    </row>
    <row r="10" spans="2:4" ht="15" thickBot="1" x14ac:dyDescent="0.4">
      <c r="B10" s="128" t="s">
        <v>10</v>
      </c>
      <c r="C10" s="173">
        <v>1020371777.751119</v>
      </c>
      <c r="D10" s="20">
        <v>221461267</v>
      </c>
    </row>
    <row r="11" spans="2:4" ht="29.5" thickBot="1" x14ac:dyDescent="0.4">
      <c r="B11" s="128" t="s">
        <v>11</v>
      </c>
      <c r="C11" s="173">
        <v>2229875332.5067778</v>
      </c>
      <c r="D11" s="20">
        <v>67513689</v>
      </c>
    </row>
    <row r="12" spans="2:4" ht="15" thickBot="1" x14ac:dyDescent="0.4">
      <c r="B12" s="128" t="s">
        <v>12</v>
      </c>
      <c r="C12" s="173">
        <v>1519640559.5953207</v>
      </c>
      <c r="D12" s="20">
        <v>161047650</v>
      </c>
    </row>
    <row r="13" spans="2:4" ht="15" x14ac:dyDescent="0.35">
      <c r="B13" s="22" t="s">
        <v>13</v>
      </c>
      <c r="C13" s="172">
        <v>44017776774.624016</v>
      </c>
      <c r="D13" s="10">
        <v>21022173280</v>
      </c>
    </row>
    <row r="14" spans="2:4" x14ac:dyDescent="0.35">
      <c r="C14" s="83"/>
    </row>
  </sheetData>
  <mergeCells count="1">
    <mergeCell ref="B2:D2"/>
  </mergeCells>
  <pageMargins left="0.7" right="0.7" top="0.75" bottom="0.75" header="0.3" footer="0.3"/>
  <pageSetup paperSize="9" orientation="portrait" verticalDpi="0"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2:F21"/>
  <sheetViews>
    <sheetView zoomScaleNormal="100" workbookViewId="0">
      <selection activeCell="B2" sqref="B2:E2"/>
    </sheetView>
  </sheetViews>
  <sheetFormatPr defaultRowHeight="14.5" x14ac:dyDescent="0.35"/>
  <cols>
    <col min="2" max="2" width="16.453125" customWidth="1"/>
    <col min="3" max="4" width="28.54296875" customWidth="1"/>
    <col min="5" max="5" width="35.54296875" customWidth="1"/>
    <col min="6" max="6" width="9.54296875" bestFit="1" customWidth="1"/>
  </cols>
  <sheetData>
    <row r="2" spans="2:5" ht="30" customHeight="1" x14ac:dyDescent="0.35">
      <c r="B2" s="207" t="s">
        <v>367</v>
      </c>
      <c r="C2" s="199"/>
      <c r="D2" s="199"/>
      <c r="E2" s="199"/>
    </row>
    <row r="3" spans="2:5" ht="30.5" thickBot="1" x14ac:dyDescent="0.4">
      <c r="B3" s="23"/>
      <c r="C3" s="175" t="s">
        <v>77</v>
      </c>
      <c r="D3" s="175" t="s">
        <v>78</v>
      </c>
      <c r="E3" s="3" t="s">
        <v>79</v>
      </c>
    </row>
    <row r="4" spans="2:5" x14ac:dyDescent="0.35">
      <c r="B4" s="216" t="s">
        <v>80</v>
      </c>
      <c r="C4" s="186" t="s">
        <v>329</v>
      </c>
      <c r="D4" s="187" t="s">
        <v>83</v>
      </c>
      <c r="E4" s="24" t="s">
        <v>81</v>
      </c>
    </row>
    <row r="5" spans="2:5" ht="15" thickBot="1" x14ac:dyDescent="0.4">
      <c r="B5" s="217"/>
      <c r="C5" s="188">
        <v>67449.75</v>
      </c>
      <c r="D5" s="189">
        <v>31967.87</v>
      </c>
      <c r="E5" s="90">
        <v>44782.34</v>
      </c>
    </row>
    <row r="6" spans="2:5" x14ac:dyDescent="0.35">
      <c r="B6" s="216" t="s">
        <v>82</v>
      </c>
      <c r="C6" s="190" t="s">
        <v>83</v>
      </c>
      <c r="D6" s="191" t="s">
        <v>330</v>
      </c>
      <c r="E6" s="68" t="s">
        <v>328</v>
      </c>
    </row>
    <row r="7" spans="2:5" ht="15" thickBot="1" x14ac:dyDescent="0.4">
      <c r="B7" s="217"/>
      <c r="C7" s="192">
        <v>24533.59</v>
      </c>
      <c r="D7" s="193">
        <v>43863.91</v>
      </c>
      <c r="E7" s="90">
        <v>13759.31</v>
      </c>
    </row>
    <row r="8" spans="2:5" x14ac:dyDescent="0.35">
      <c r="B8" s="218" t="s">
        <v>85</v>
      </c>
      <c r="C8" s="69" t="s">
        <v>86</v>
      </c>
      <c r="D8" s="69" t="s">
        <v>331</v>
      </c>
      <c r="E8" s="68" t="s">
        <v>89</v>
      </c>
    </row>
    <row r="9" spans="2:5" ht="15" thickBot="1" x14ac:dyDescent="0.4">
      <c r="B9" s="219"/>
      <c r="C9" s="91">
        <v>0</v>
      </c>
      <c r="D9" s="91">
        <v>20829.68</v>
      </c>
      <c r="E9" s="181">
        <v>9486.5400000000009</v>
      </c>
    </row>
    <row r="10" spans="2:5" x14ac:dyDescent="0.35">
      <c r="B10" s="214" t="s">
        <v>88</v>
      </c>
      <c r="C10" s="84"/>
      <c r="D10" s="178"/>
      <c r="E10" s="182" t="s">
        <v>81</v>
      </c>
    </row>
    <row r="11" spans="2:5" ht="15.5" thickBot="1" x14ac:dyDescent="0.4">
      <c r="B11" s="220"/>
      <c r="C11" s="86"/>
      <c r="D11" s="179"/>
      <c r="E11" s="183">
        <v>118.92</v>
      </c>
    </row>
    <row r="12" spans="2:5" x14ac:dyDescent="0.35">
      <c r="B12" s="214" t="s">
        <v>90</v>
      </c>
      <c r="C12" s="84"/>
      <c r="D12" s="178"/>
      <c r="E12" s="184" t="s">
        <v>81</v>
      </c>
    </row>
    <row r="13" spans="2:5" ht="15.5" thickBot="1" x14ac:dyDescent="0.4">
      <c r="B13" s="215"/>
      <c r="C13" s="85"/>
      <c r="D13" s="180"/>
      <c r="E13" s="185">
        <v>7788.5</v>
      </c>
    </row>
    <row r="14" spans="2:5" x14ac:dyDescent="0.35">
      <c r="E14" s="177"/>
    </row>
    <row r="15" spans="2:5" x14ac:dyDescent="0.35">
      <c r="B15" s="213" t="s">
        <v>363</v>
      </c>
      <c r="C15" s="213"/>
      <c r="D15" s="213"/>
      <c r="E15" s="213"/>
    </row>
    <row r="16" spans="2:5" x14ac:dyDescent="0.35">
      <c r="B16" s="213"/>
      <c r="C16" s="213"/>
      <c r="D16" s="213"/>
      <c r="E16" s="213"/>
    </row>
    <row r="17" spans="2:6" x14ac:dyDescent="0.35">
      <c r="B17" s="213"/>
      <c r="C17" s="213"/>
      <c r="D17" s="213"/>
      <c r="E17" s="213"/>
      <c r="F17" s="89"/>
    </row>
    <row r="19" spans="2:6" x14ac:dyDescent="0.35">
      <c r="F19" s="92"/>
    </row>
    <row r="20" spans="2:6" x14ac:dyDescent="0.35">
      <c r="F20" s="92"/>
    </row>
    <row r="21" spans="2:6" x14ac:dyDescent="0.35">
      <c r="F21" s="92"/>
    </row>
  </sheetData>
  <mergeCells count="7">
    <mergeCell ref="B15:E17"/>
    <mergeCell ref="B2:E2"/>
    <mergeCell ref="B12:B13"/>
    <mergeCell ref="B4:B5"/>
    <mergeCell ref="B6:B7"/>
    <mergeCell ref="B8:B9"/>
    <mergeCell ref="B10:B11"/>
  </mergeCells>
  <pageMargins left="0.7" right="0.7" top="0.75" bottom="0.75" header="0.3" footer="0.3"/>
  <pageSetup paperSize="9" orientation="portrait" verticalDpi="0"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2:F21"/>
  <sheetViews>
    <sheetView zoomScaleNormal="100" workbookViewId="0">
      <selection activeCell="B2" sqref="B2:E2"/>
    </sheetView>
  </sheetViews>
  <sheetFormatPr defaultRowHeight="14.5" x14ac:dyDescent="0.35"/>
  <cols>
    <col min="2" max="2" width="16.453125" customWidth="1"/>
    <col min="3" max="3" width="28.54296875" customWidth="1"/>
    <col min="4" max="4" width="31.54296875" customWidth="1"/>
    <col min="5" max="5" width="32.54296875" customWidth="1"/>
  </cols>
  <sheetData>
    <row r="2" spans="2:5" ht="30" customHeight="1" x14ac:dyDescent="0.35">
      <c r="B2" s="207" t="s">
        <v>366</v>
      </c>
      <c r="C2" s="199"/>
      <c r="D2" s="199"/>
      <c r="E2" s="199"/>
    </row>
    <row r="3" spans="2:5" ht="30.65" customHeight="1" thickBot="1" x14ac:dyDescent="0.4">
      <c r="B3" s="23"/>
      <c r="C3" s="175" t="s">
        <v>77</v>
      </c>
      <c r="D3" s="175" t="s">
        <v>78</v>
      </c>
      <c r="E3" s="3" t="s">
        <v>79</v>
      </c>
    </row>
    <row r="4" spans="2:5" x14ac:dyDescent="0.35">
      <c r="B4" s="216" t="s">
        <v>80</v>
      </c>
      <c r="C4" s="194" t="s">
        <v>332</v>
      </c>
      <c r="D4" s="195" t="s">
        <v>83</v>
      </c>
      <c r="E4" s="25" t="s">
        <v>81</v>
      </c>
    </row>
    <row r="5" spans="2:5" ht="15" thickBot="1" x14ac:dyDescent="0.4">
      <c r="B5" s="217"/>
      <c r="C5" s="188">
        <v>13990.54</v>
      </c>
      <c r="D5" s="189">
        <v>4237.2299999999996</v>
      </c>
      <c r="E5" s="90">
        <v>16032.61</v>
      </c>
    </row>
    <row r="6" spans="2:5" x14ac:dyDescent="0.35">
      <c r="B6" s="216" t="s">
        <v>82</v>
      </c>
      <c r="C6" s="190" t="s">
        <v>83</v>
      </c>
      <c r="D6" s="191" t="s">
        <v>87</v>
      </c>
      <c r="E6" s="68" t="s">
        <v>328</v>
      </c>
    </row>
    <row r="7" spans="2:5" ht="15" thickBot="1" x14ac:dyDescent="0.4">
      <c r="B7" s="217"/>
      <c r="C7" s="192">
        <v>3095.3</v>
      </c>
      <c r="D7" s="193">
        <v>2224.1</v>
      </c>
      <c r="E7" s="90">
        <v>341.81</v>
      </c>
    </row>
    <row r="8" spans="2:5" x14ac:dyDescent="0.35">
      <c r="B8" s="218" t="s">
        <v>85</v>
      </c>
      <c r="C8" s="69" t="s">
        <v>86</v>
      </c>
      <c r="D8" s="69" t="s">
        <v>84</v>
      </c>
      <c r="E8" s="68" t="s">
        <v>89</v>
      </c>
    </row>
    <row r="9" spans="2:5" ht="15" thickBot="1" x14ac:dyDescent="0.4">
      <c r="B9" s="219"/>
      <c r="C9" s="91">
        <v>0</v>
      </c>
      <c r="D9" s="91">
        <v>2425.65</v>
      </c>
      <c r="E9" s="69">
        <v>583.29</v>
      </c>
    </row>
    <row r="10" spans="2:5" x14ac:dyDescent="0.35">
      <c r="B10" s="214" t="s">
        <v>88</v>
      </c>
      <c r="C10" s="221"/>
      <c r="D10" s="223"/>
      <c r="E10" s="182" t="s">
        <v>333</v>
      </c>
    </row>
    <row r="11" spans="2:5" ht="15.5" thickBot="1" x14ac:dyDescent="0.4">
      <c r="B11" s="220"/>
      <c r="C11" s="225"/>
      <c r="D11" s="226"/>
      <c r="E11" s="183">
        <v>28.2</v>
      </c>
    </row>
    <row r="12" spans="2:5" x14ac:dyDescent="0.35">
      <c r="B12" s="214" t="s">
        <v>90</v>
      </c>
      <c r="C12" s="221"/>
      <c r="D12" s="223"/>
      <c r="E12" s="196" t="s">
        <v>81</v>
      </c>
    </row>
    <row r="13" spans="2:5" ht="15.5" thickBot="1" x14ac:dyDescent="0.4">
      <c r="B13" s="215"/>
      <c r="C13" s="222"/>
      <c r="D13" s="224"/>
      <c r="E13" s="185">
        <v>1058.95</v>
      </c>
    </row>
    <row r="15" spans="2:5" x14ac:dyDescent="0.35">
      <c r="B15" s="213" t="s">
        <v>364</v>
      </c>
      <c r="C15" s="213"/>
      <c r="D15" s="213"/>
      <c r="E15" s="213"/>
    </row>
    <row r="16" spans="2:5" x14ac:dyDescent="0.35">
      <c r="B16" s="213"/>
      <c r="C16" s="213"/>
      <c r="D16" s="213"/>
      <c r="E16" s="213"/>
    </row>
    <row r="17" spans="2:6" x14ac:dyDescent="0.35">
      <c r="B17" s="213"/>
      <c r="C17" s="213"/>
      <c r="D17" s="213"/>
      <c r="E17" s="213"/>
      <c r="F17" s="89"/>
    </row>
    <row r="19" spans="2:6" x14ac:dyDescent="0.35">
      <c r="F19" s="92"/>
    </row>
    <row r="20" spans="2:6" x14ac:dyDescent="0.35">
      <c r="F20" s="92"/>
    </row>
    <row r="21" spans="2:6" x14ac:dyDescent="0.35">
      <c r="F21" s="92"/>
    </row>
  </sheetData>
  <mergeCells count="11">
    <mergeCell ref="B15:E17"/>
    <mergeCell ref="B2:E2"/>
    <mergeCell ref="B12:B13"/>
    <mergeCell ref="C12:C13"/>
    <mergeCell ref="D12:D13"/>
    <mergeCell ref="B4:B5"/>
    <mergeCell ref="B6:B7"/>
    <mergeCell ref="B8:B9"/>
    <mergeCell ref="B10:B11"/>
    <mergeCell ref="C10:C11"/>
    <mergeCell ref="D10:D11"/>
  </mergeCells>
  <pageMargins left="0.7" right="0.7" top="0.75" bottom="0.75" header="0.3" footer="0.3"/>
  <pageSetup paperSize="9"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7bd860-1739-4001-af8a-147771a6eb05" xsi:nil="true"/>
    <lcf76f155ced4ddcb4097134ff3c332f xmlns="a5835c61-ca2e-49ee-8dca-a76e9f0344a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18F24F2D4E8140A461B5DCD99F9D2E" ma:contentTypeVersion="15" ma:contentTypeDescription="Create a new document." ma:contentTypeScope="" ma:versionID="fc3960a8423dc662618eb26e6fef5ccb">
  <xsd:schema xmlns:xsd="http://www.w3.org/2001/XMLSchema" xmlns:xs="http://www.w3.org/2001/XMLSchema" xmlns:p="http://schemas.microsoft.com/office/2006/metadata/properties" xmlns:ns2="a5835c61-ca2e-49ee-8dca-a76e9f0344a3" xmlns:ns3="ba7bd860-1739-4001-af8a-147771a6eb05" targetNamespace="http://schemas.microsoft.com/office/2006/metadata/properties" ma:root="true" ma:fieldsID="dd5b32b9efb32f1c30a119ec5faf6eae" ns2:_="" ns3:_="">
    <xsd:import namespace="a5835c61-ca2e-49ee-8dca-a76e9f0344a3"/>
    <xsd:import namespace="ba7bd860-1739-4001-af8a-147771a6eb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35c61-ca2e-49ee-8dca-a76e9f034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7bd860-1739-4001-af8a-147771a6eb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f459887-fea8-4111-ab2c-4ad1f122ee12}" ma:internalName="TaxCatchAll" ma:showField="CatchAllData" ma:web="ba7bd860-1739-4001-af8a-147771a6eb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10668-7A84-40E8-98E4-E3466007C4BE}">
  <ds:schemaRefs>
    <ds:schemaRef ds:uri="http://schemas.microsoft.com/office/infopath/2007/PartnerControls"/>
    <ds:schemaRef ds:uri="http://schemas.openxmlformats.org/package/2006/metadata/core-properties"/>
    <ds:schemaRef ds:uri="http://www.w3.org/XML/1998/namespace"/>
    <ds:schemaRef ds:uri="http://purl.org/dc/terms/"/>
    <ds:schemaRef ds:uri="http://purl.org/dc/dcmitype/"/>
    <ds:schemaRef ds:uri="http://schemas.microsoft.com/office/2006/documentManagement/types"/>
    <ds:schemaRef ds:uri="ba7bd860-1739-4001-af8a-147771a6eb05"/>
    <ds:schemaRef ds:uri="http://purl.org/dc/elements/1.1/"/>
    <ds:schemaRef ds:uri="a5835c61-ca2e-49ee-8dca-a76e9f0344a3"/>
    <ds:schemaRef ds:uri="http://schemas.microsoft.com/office/2006/metadata/properties"/>
  </ds:schemaRefs>
</ds:datastoreItem>
</file>

<file path=customXml/itemProps2.xml><?xml version="1.0" encoding="utf-8"?>
<ds:datastoreItem xmlns:ds="http://schemas.openxmlformats.org/officeDocument/2006/customXml" ds:itemID="{29B129C6-CADE-4C22-9E22-512C0773B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35c61-ca2e-49ee-8dca-a76e9f0344a3"/>
    <ds:schemaRef ds:uri="ba7bd860-1739-4001-af8a-147771a6e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04473-D3A4-40A0-B1D7-E2F5547C5F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Annex II</vt:lpstr>
      <vt:lpstr>Annex III</vt:lpstr>
      <vt:lpstr>Annex IV</vt:lpstr>
      <vt:lpstr>'Table 12'!_1762183608</vt:lpstr>
      <vt:lpstr>'Table 2'!_ftn1</vt:lpstr>
      <vt:lpstr>'Table 2'!_ftnref1</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KOREN Aleks (BUDG)</dc:creator>
  <cp:keywords/>
  <dc:description/>
  <cp:lastModifiedBy>MATAKIDOU Stella (BUDG)</cp:lastModifiedBy>
  <cp:revision/>
  <dcterms:created xsi:type="dcterms:W3CDTF">2023-11-13T14:38:48Z</dcterms:created>
  <dcterms:modified xsi:type="dcterms:W3CDTF">2024-11-19T14:24:45Z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2023-11-13T14:38:48Z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7e1d1d84-9398-45e8-a9dc-ad21fb511108</vt:lpwstr>
  </property>
  <property fmtid="{D5CDD505-2E9C-101B-9397-08002B2CF9AE}" pid="8" name="MSIP_Label_6bd9ddd1-4d20-43f6-abfa-fc3c07406f94_ContentBits">
    <vt:lpwstr>0</vt:lpwstr>
  </property>
  <property fmtid="{D5CDD505-2E9C-101B-9397-08002B2CF9AE}" pid="9" name="ContentTypeId">
    <vt:lpwstr>0x0101008B18F24F2D4E8140A461B5DCD99F9D2E</vt:lpwstr>
  </property>
  <property fmtid="{D5CDD505-2E9C-101B-9397-08002B2CF9AE}" pid="10" name="MediaServiceImageTags">
    <vt:lpwstr/>
  </property>
</Properties>
</file>