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 activeTab="1"/>
  </bookViews>
  <sheets>
    <sheet name="Cover page" sheetId="31" r:id="rId1"/>
    <sheet name="EU" sheetId="2" r:id="rId2"/>
    <sheet name="AT" sheetId="4" r:id="rId3"/>
    <sheet name="BE" sheetId="5" r:id="rId4"/>
    <sheet name="BG" sheetId="6" r:id="rId5"/>
    <sheet name="CY" sheetId="7" r:id="rId6"/>
    <sheet name="CZ" sheetId="8" r:id="rId7"/>
    <sheet name="DE" sheetId="9" r:id="rId8"/>
    <sheet name="DK" sheetId="10" r:id="rId9"/>
    <sheet name="EE" sheetId="11" r:id="rId10"/>
    <sheet name="EL" sheetId="12" r:id="rId11"/>
    <sheet name="ES" sheetId="13" r:id="rId12"/>
    <sheet name="FI" sheetId="14" r:id="rId13"/>
    <sheet name="FR" sheetId="15" r:id="rId14"/>
    <sheet name="HR" sheetId="16" r:id="rId15"/>
    <sheet name="HU" sheetId="17" r:id="rId16"/>
    <sheet name="IE" sheetId="18" r:id="rId17"/>
    <sheet name="IT" sheetId="19" r:id="rId18"/>
    <sheet name="LT" sheetId="20" r:id="rId19"/>
    <sheet name="LU" sheetId="21" r:id="rId20"/>
    <sheet name="LV" sheetId="22" r:id="rId21"/>
    <sheet name="MT" sheetId="23" r:id="rId22"/>
    <sheet name="NL" sheetId="24" r:id="rId23"/>
    <sheet name="PL" sheetId="25" r:id="rId24"/>
    <sheet name="PT" sheetId="26" r:id="rId25"/>
    <sheet name="RO" sheetId="27" r:id="rId26"/>
    <sheet name="SE" sheetId="28" r:id="rId27"/>
    <sheet name="SK" sheetId="29" r:id="rId28"/>
    <sheet name="SI" sheetId="30" r:id="rId2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  <c r="B19" i="7"/>
  <c r="C19" i="5"/>
  <c r="C18" i="5"/>
  <c r="B19" i="5"/>
  <c r="B18" i="5"/>
  <c r="C18" i="4"/>
  <c r="B18" i="4"/>
  <c r="B19" i="2"/>
  <c r="C19" i="2"/>
  <c r="C18" i="2"/>
  <c r="B18" i="2"/>
</calcChain>
</file>

<file path=xl/sharedStrings.xml><?xml version="1.0" encoding="utf-8"?>
<sst xmlns="http://schemas.openxmlformats.org/spreadsheetml/2006/main" count="508" uniqueCount="21">
  <si>
    <t>ECOSYSTEM IMPACTS</t>
  </si>
  <si>
    <t>SUM: pollution control costs and health damage (billion€/yr) High estimate</t>
  </si>
  <si>
    <t>SUM: pollution control costs and health damage (billion€/yr) Low estimate</t>
  </si>
  <si>
    <t>Air pollution control costs (billion€/yr)</t>
  </si>
  <si>
    <t>Monetary damage health (billion€/yr). High estimate</t>
  </si>
  <si>
    <t xml:space="preserve">Monetary damage health (billion€/yr). Low estimate </t>
  </si>
  <si>
    <t xml:space="preserve">Health impacts (million life years lost due to PM2.5) </t>
  </si>
  <si>
    <t>Premature deaths ozone (cases per year)</t>
  </si>
  <si>
    <t>Premature deaths PM 2.5 (cases per year)</t>
  </si>
  <si>
    <t>HEALTH IMPACTS</t>
  </si>
  <si>
    <t>SO2 emissions (kt)</t>
  </si>
  <si>
    <t>PM2.5 emissions (kt)</t>
  </si>
  <si>
    <t>EMISSIONS</t>
  </si>
  <si>
    <t>REF</t>
  </si>
  <si>
    <t>NOx emissions (kt)</t>
  </si>
  <si>
    <t xml:space="preserve">Forest area exceeding acidification (km2) </t>
  </si>
  <si>
    <t>Ecosystem area exceeded - eutrophication protected areas only (km2)</t>
  </si>
  <si>
    <t>Summary report: Air quality</t>
  </si>
  <si>
    <t>July 2021</t>
  </si>
  <si>
    <t>Reference Scenario 2020 (REF2020)</t>
  </si>
  <si>
    <t>GAINS model (IIASA)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</si>
</sst>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  <charset val="161"/>
    </font>
    <font>
      <sz val="16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  <charset val="161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Border="1"/>
    <xf numFmtId="0" fontId="5" fillId="0" borderId="0" xfId="0" applyFont="1" applyFill="1" applyBorder="1"/>
    <xf numFmtId="0" fontId="6" fillId="2" borderId="0" xfId="0" applyFont="1" applyFill="1" applyBorder="1" applyAlignment="1">
      <alignment horizontal="left"/>
    </xf>
    <xf numFmtId="164" fontId="8" fillId="3" borderId="0" xfId="1" applyNumberFormat="1" applyFont="1" applyFill="1" applyBorder="1" applyAlignment="1">
      <alignment horizontal="left" indent="9"/>
    </xf>
    <xf numFmtId="164" fontId="8" fillId="3" borderId="0" xfId="1" applyNumberFormat="1" applyFont="1" applyFill="1" applyBorder="1"/>
    <xf numFmtId="164" fontId="9" fillId="3" borderId="0" xfId="1" applyNumberFormat="1" applyFont="1" applyFill="1" applyBorder="1" applyAlignment="1">
      <alignment horizontal="left" indent="9"/>
    </xf>
    <xf numFmtId="164" fontId="9" fillId="3" borderId="0" xfId="1" applyNumberFormat="1" applyFont="1" applyFill="1" applyBorder="1"/>
    <xf numFmtId="0" fontId="10" fillId="3" borderId="0" xfId="2" applyFont="1" applyFill="1" applyBorder="1" applyAlignment="1">
      <alignment horizontal="left" indent="9"/>
    </xf>
    <xf numFmtId="0" fontId="11" fillId="3" borderId="0" xfId="2" applyFont="1" applyFill="1" applyBorder="1" applyAlignment="1">
      <alignment horizontal="left" indent="3"/>
    </xf>
    <xf numFmtId="0" fontId="12" fillId="3" borderId="0" xfId="2" applyFont="1" applyFill="1" applyBorder="1" applyAlignment="1">
      <alignment horizontal="left" indent="9"/>
    </xf>
    <xf numFmtId="164" fontId="13" fillId="3" borderId="0" xfId="1" applyNumberFormat="1" applyFont="1" applyFill="1"/>
    <xf numFmtId="164" fontId="8" fillId="3" borderId="0" xfId="1" applyNumberFormat="1" applyFont="1" applyFill="1"/>
    <xf numFmtId="164" fontId="12" fillId="3" borderId="0" xfId="1" applyNumberFormat="1" applyFont="1" applyFill="1"/>
    <xf numFmtId="164" fontId="14" fillId="3" borderId="0" xfId="1" applyNumberFormat="1" applyFont="1" applyFill="1"/>
    <xf numFmtId="0" fontId="5" fillId="2" borderId="3" xfId="0" applyFont="1" applyFill="1" applyBorder="1"/>
    <xf numFmtId="164" fontId="7" fillId="3" borderId="0" xfId="1" applyNumberFormat="1" applyFont="1" applyFill="1" applyBorder="1" applyAlignment="1">
      <alignment horizontal="left" wrapText="1" indent="9"/>
    </xf>
    <xf numFmtId="165" fontId="15" fillId="3" borderId="0" xfId="1" quotePrefix="1" applyNumberFormat="1" applyFont="1" applyFill="1" applyAlignment="1">
      <alignment horizontal="left"/>
    </xf>
    <xf numFmtId="165" fontId="15" fillId="3" borderId="0" xfId="1" applyNumberFormat="1" applyFont="1" applyFill="1" applyAlignment="1">
      <alignment horizontal="left"/>
    </xf>
  </cellXfs>
  <cellStyles count="3">
    <cellStyle name="Normal" xfId="0" builtinId="0"/>
    <cellStyle name="Normal_EX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26" workbookViewId="0">
      <selection activeCell="A26" sqref="A26"/>
    </sheetView>
  </sheetViews>
  <sheetFormatPr defaultColWidth="9.1796875" defaultRowHeight="12.5" x14ac:dyDescent="0.25"/>
  <cols>
    <col min="1" max="16384" width="9.1796875" style="13"/>
  </cols>
  <sheetData>
    <row r="1" spans="1:13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25" x14ac:dyDescent="0.5">
      <c r="A10" s="12"/>
      <c r="B10" s="12"/>
      <c r="C10" s="12"/>
      <c r="D10" s="14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23.15" customHeight="1" x14ac:dyDescent="0.5">
      <c r="A11" s="27" t="s">
        <v>19</v>
      </c>
      <c r="B11" s="27"/>
      <c r="C11" s="27"/>
      <c r="D11" s="27"/>
      <c r="E11" s="27"/>
      <c r="F11" s="27"/>
      <c r="G11" s="27"/>
      <c r="H11" s="27"/>
      <c r="I11" s="27"/>
      <c r="J11" s="27"/>
      <c r="K11" s="12"/>
      <c r="L11" s="12"/>
      <c r="M11" s="12"/>
    </row>
    <row r="12" spans="1:13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2"/>
      <c r="L12" s="12"/>
      <c r="M12" s="12"/>
    </row>
    <row r="13" spans="1:13" ht="20" x14ac:dyDescent="0.4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2"/>
      <c r="L13" s="12"/>
      <c r="M13" s="12"/>
    </row>
    <row r="14" spans="1:13" ht="20" x14ac:dyDescent="0.4">
      <c r="A14" s="19" t="s">
        <v>17</v>
      </c>
      <c r="B14" s="20"/>
      <c r="C14" s="20"/>
      <c r="D14" s="20"/>
      <c r="E14" s="20"/>
      <c r="F14" s="20"/>
      <c r="G14" s="20"/>
      <c r="H14" s="20"/>
      <c r="I14" s="20"/>
      <c r="J14" s="16"/>
      <c r="K14" s="12"/>
      <c r="L14" s="12"/>
      <c r="M14" s="12"/>
    </row>
    <row r="15" spans="1:13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.5" x14ac:dyDescent="0.35">
      <c r="A39" s="21" t="s">
        <v>20</v>
      </c>
      <c r="B39" s="22"/>
      <c r="C39" s="23"/>
      <c r="D39" s="23"/>
      <c r="E39" s="23"/>
      <c r="F39" s="23"/>
      <c r="G39" s="23"/>
      <c r="H39" s="23"/>
      <c r="I39" s="12"/>
      <c r="J39" s="12"/>
      <c r="K39" s="12"/>
      <c r="L39" s="12"/>
      <c r="M39" s="12"/>
    </row>
    <row r="40" spans="1:13" x14ac:dyDescent="0.25">
      <c r="A40" s="23"/>
      <c r="B40" s="23"/>
      <c r="C40" s="23"/>
      <c r="D40" s="23"/>
      <c r="E40" s="23"/>
      <c r="F40" s="23"/>
      <c r="G40" s="23"/>
      <c r="H40" s="23"/>
      <c r="I40" s="12"/>
      <c r="J40" s="12"/>
      <c r="K40" s="12"/>
      <c r="L40" s="12"/>
      <c r="M40" s="12"/>
    </row>
    <row r="41" spans="1:13" x14ac:dyDescent="0.25">
      <c r="A41" s="23"/>
      <c r="B41" s="23"/>
      <c r="C41" s="23"/>
      <c r="D41" s="23"/>
      <c r="E41" s="23"/>
      <c r="F41" s="23"/>
      <c r="G41" s="23"/>
      <c r="H41" s="23"/>
      <c r="I41" s="12"/>
      <c r="J41" s="12"/>
      <c r="K41" s="12"/>
      <c r="L41" s="12"/>
      <c r="M41" s="12"/>
    </row>
    <row r="42" spans="1:13" ht="15.5" x14ac:dyDescent="0.35">
      <c r="A42" s="23"/>
      <c r="B42" s="23"/>
      <c r="C42" s="23"/>
      <c r="D42" s="23"/>
      <c r="E42" s="23"/>
      <c r="F42" s="24"/>
      <c r="G42" s="25"/>
      <c r="H42" s="25"/>
      <c r="I42" s="12"/>
      <c r="J42" s="12"/>
      <c r="K42" s="12"/>
      <c r="L42" s="12"/>
      <c r="M42" s="12"/>
    </row>
    <row r="43" spans="1:13" ht="14" x14ac:dyDescent="0.3">
      <c r="A43" s="23"/>
      <c r="B43" s="23"/>
      <c r="C43" s="23"/>
      <c r="D43" s="23"/>
      <c r="E43" s="23"/>
      <c r="F43" s="28" t="s">
        <v>18</v>
      </c>
      <c r="G43" s="29"/>
      <c r="H43" s="29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</sheetData>
  <mergeCells count="2">
    <mergeCell ref="A11:J11"/>
    <mergeCell ref="F43:H4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F23"/>
  <sheetViews>
    <sheetView workbookViewId="0">
      <selection activeCell="A4" sqref="A4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10.225</v>
      </c>
      <c r="C3" s="10">
        <v>2.8690000000000002</v>
      </c>
    </row>
    <row r="4" spans="1:6" ht="26.25" customHeight="1" thickBot="1" x14ac:dyDescent="0.4">
      <c r="A4" s="6" t="s">
        <v>10</v>
      </c>
      <c r="B4" s="10">
        <v>36.673999999999999</v>
      </c>
      <c r="C4" s="10">
        <v>7.8719999999999999</v>
      </c>
    </row>
    <row r="5" spans="1:6" ht="26.25" customHeight="1" thickBot="1" x14ac:dyDescent="0.4">
      <c r="A5" s="6" t="s">
        <v>14</v>
      </c>
      <c r="B5" s="10">
        <v>30.067</v>
      </c>
      <c r="C5" s="10">
        <v>15.516999999999999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506</v>
      </c>
      <c r="C8" s="10">
        <v>395</v>
      </c>
    </row>
    <row r="9" spans="1:6" ht="26.25" customHeight="1" thickBot="1" x14ac:dyDescent="0.4">
      <c r="A9" s="5" t="s">
        <v>7</v>
      </c>
      <c r="B9" s="10">
        <v>35</v>
      </c>
      <c r="C9" s="10">
        <v>27</v>
      </c>
    </row>
    <row r="10" spans="1:6" ht="26.25" customHeight="1" thickBot="1" x14ac:dyDescent="0.4">
      <c r="A10" s="5" t="s">
        <v>6</v>
      </c>
      <c r="B10" s="10">
        <v>0.39800000000000002</v>
      </c>
      <c r="C10" s="10">
        <v>0.31</v>
      </c>
    </row>
    <row r="11" spans="1:6" ht="26.25" customHeight="1" thickBot="1" x14ac:dyDescent="0.4">
      <c r="A11" s="5" t="s">
        <v>5</v>
      </c>
      <c r="B11" s="10">
        <v>0.54100000000000004</v>
      </c>
      <c r="C11" s="10">
        <v>0.42199999999999999</v>
      </c>
    </row>
    <row r="12" spans="1:6" ht="26.25" customHeight="1" thickBot="1" x14ac:dyDescent="0.4">
      <c r="A12" s="5" t="s">
        <v>4</v>
      </c>
      <c r="B12" s="10">
        <v>1.0820000000000001</v>
      </c>
      <c r="C12" s="10">
        <v>0.84399999999999997</v>
      </c>
    </row>
    <row r="13" spans="1:6" ht="26.25" customHeight="1" thickBot="1" x14ac:dyDescent="0.4">
      <c r="A13" s="5" t="s">
        <v>3</v>
      </c>
      <c r="B13" s="10">
        <v>0.29805700000000002</v>
      </c>
      <c r="C13" s="10">
        <v>0.275445</v>
      </c>
    </row>
    <row r="14" spans="1:6" ht="26.25" customHeight="1" thickBot="1" x14ac:dyDescent="0.4">
      <c r="A14" s="5" t="s">
        <v>2</v>
      </c>
      <c r="B14" s="10">
        <v>0.83905700000000005</v>
      </c>
      <c r="C14" s="10">
        <v>0.69744499999999998</v>
      </c>
      <c r="F14" s="2"/>
    </row>
    <row r="15" spans="1:6" ht="26.25" customHeight="1" thickBot="1" x14ac:dyDescent="0.4">
      <c r="A15" s="5" t="s">
        <v>1</v>
      </c>
      <c r="B15" s="10">
        <v>1.3800570000000001</v>
      </c>
      <c r="C15" s="10">
        <v>1.119445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15.784000000000001</v>
      </c>
      <c r="C18" s="10">
        <v>0</v>
      </c>
    </row>
    <row r="19" spans="1:3" ht="26.25" customHeight="1" thickBot="1" x14ac:dyDescent="0.4">
      <c r="A19" s="3" t="s">
        <v>16</v>
      </c>
      <c r="B19" s="11">
        <v>4789.5420000000004</v>
      </c>
      <c r="C19" s="11">
        <v>2341.518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F23"/>
  <sheetViews>
    <sheetView workbookViewId="0">
      <selection activeCell="A4" sqref="A4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30.765000000000001</v>
      </c>
      <c r="C3" s="10">
        <v>19.172000000000001</v>
      </c>
    </row>
    <row r="4" spans="1:6" ht="26.25" customHeight="1" thickBot="1" x14ac:dyDescent="0.4">
      <c r="A4" s="6" t="s">
        <v>10</v>
      </c>
      <c r="B4" s="10">
        <v>86.38</v>
      </c>
      <c r="C4" s="10">
        <v>26.408999999999999</v>
      </c>
    </row>
    <row r="5" spans="1:6" ht="26.25" customHeight="1" thickBot="1" x14ac:dyDescent="0.4">
      <c r="A5" s="6" t="s">
        <v>14</v>
      </c>
      <c r="B5" s="10">
        <v>249.28</v>
      </c>
      <c r="C5" s="10">
        <v>92.5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8629</v>
      </c>
      <c r="C8" s="10">
        <v>5324</v>
      </c>
    </row>
    <row r="9" spans="1:6" ht="26.25" customHeight="1" thickBot="1" x14ac:dyDescent="0.4">
      <c r="A9" s="5" t="s">
        <v>7</v>
      </c>
      <c r="B9" s="10">
        <v>800</v>
      </c>
      <c r="C9" s="10">
        <v>636</v>
      </c>
    </row>
    <row r="10" spans="1:6" ht="26.25" customHeight="1" thickBot="1" x14ac:dyDescent="0.4">
      <c r="A10" s="5" t="s">
        <v>6</v>
      </c>
      <c r="B10" s="10">
        <v>7.7149999999999999</v>
      </c>
      <c r="C10" s="10">
        <v>4.76</v>
      </c>
    </row>
    <row r="11" spans="1:6" ht="26.25" customHeight="1" thickBot="1" x14ac:dyDescent="0.4">
      <c r="A11" s="5" t="s">
        <v>5</v>
      </c>
      <c r="B11" s="10">
        <v>9.4290000000000003</v>
      </c>
      <c r="C11" s="10">
        <v>5.96</v>
      </c>
    </row>
    <row r="12" spans="1:6" ht="26.25" customHeight="1" thickBot="1" x14ac:dyDescent="0.4">
      <c r="A12" s="5" t="s">
        <v>4</v>
      </c>
      <c r="B12" s="10">
        <v>18.858000000000001</v>
      </c>
      <c r="C12" s="10">
        <v>11.92</v>
      </c>
    </row>
    <row r="13" spans="1:6" ht="26.25" customHeight="1" thickBot="1" x14ac:dyDescent="0.4">
      <c r="A13" s="5" t="s">
        <v>3</v>
      </c>
      <c r="B13" s="10">
        <v>1.484721</v>
      </c>
      <c r="C13" s="10">
        <v>1.4344839999999999</v>
      </c>
    </row>
    <row r="14" spans="1:6" ht="26.25" customHeight="1" thickBot="1" x14ac:dyDescent="0.4">
      <c r="A14" s="5" t="s">
        <v>2</v>
      </c>
      <c r="B14" s="10">
        <v>10.913721000000001</v>
      </c>
      <c r="C14" s="10">
        <v>7.3944840000000003</v>
      </c>
      <c r="F14" s="2"/>
    </row>
    <row r="15" spans="1:6" ht="26.25" customHeight="1" thickBot="1" x14ac:dyDescent="0.4">
      <c r="A15" s="5" t="s">
        <v>1</v>
      </c>
      <c r="B15" s="10">
        <v>20.342721000000001</v>
      </c>
      <c r="C15" s="10">
        <v>13.354483999999999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319.86900000000003</v>
      </c>
      <c r="C18" s="10">
        <v>43.042999999999999</v>
      </c>
    </row>
    <row r="19" spans="1:3" ht="26.25" customHeight="1" thickBot="1" x14ac:dyDescent="0.4">
      <c r="A19" s="3" t="s">
        <v>16</v>
      </c>
      <c r="B19" s="11">
        <v>24637.967000000001</v>
      </c>
      <c r="C19" s="11">
        <v>23788.159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F23"/>
  <sheetViews>
    <sheetView workbookViewId="0">
      <selection activeCell="A4" sqref="A4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115.268</v>
      </c>
      <c r="C3" s="10">
        <v>77.62</v>
      </c>
    </row>
    <row r="4" spans="1:6" ht="26.25" customHeight="1" thickBot="1" x14ac:dyDescent="0.4">
      <c r="A4" s="6" t="s">
        <v>10</v>
      </c>
      <c r="B4" s="10">
        <v>251.02199999999999</v>
      </c>
      <c r="C4" s="10">
        <v>87.902000000000001</v>
      </c>
    </row>
    <row r="5" spans="1:6" ht="26.25" customHeight="1" thickBot="1" x14ac:dyDescent="0.4">
      <c r="A5" s="6" t="s">
        <v>14</v>
      </c>
      <c r="B5" s="10">
        <v>829.745</v>
      </c>
      <c r="C5" s="10">
        <v>337.07499999999999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21792</v>
      </c>
      <c r="C8" s="10">
        <v>14677</v>
      </c>
    </row>
    <row r="9" spans="1:6" ht="26.25" customHeight="1" thickBot="1" x14ac:dyDescent="0.4">
      <c r="A9" s="5" t="s">
        <v>7</v>
      </c>
      <c r="B9" s="10">
        <v>1873</v>
      </c>
      <c r="C9" s="10">
        <v>1579</v>
      </c>
    </row>
    <row r="10" spans="1:6" ht="26.25" customHeight="1" thickBot="1" x14ac:dyDescent="0.4">
      <c r="A10" s="5" t="s">
        <v>6</v>
      </c>
      <c r="B10" s="10">
        <v>21.414000000000001</v>
      </c>
      <c r="C10" s="10">
        <v>14.422000000000001</v>
      </c>
    </row>
    <row r="11" spans="1:6" ht="26.25" customHeight="1" thickBot="1" x14ac:dyDescent="0.4">
      <c r="A11" s="5" t="s">
        <v>5</v>
      </c>
      <c r="B11" s="10">
        <v>23.664999999999999</v>
      </c>
      <c r="C11" s="10">
        <v>16.256</v>
      </c>
    </row>
    <row r="12" spans="1:6" ht="26.25" customHeight="1" thickBot="1" x14ac:dyDescent="0.4">
      <c r="A12" s="5" t="s">
        <v>4</v>
      </c>
      <c r="B12" s="10">
        <v>47.33</v>
      </c>
      <c r="C12" s="10">
        <v>32.512</v>
      </c>
    </row>
    <row r="13" spans="1:6" ht="26.25" customHeight="1" thickBot="1" x14ac:dyDescent="0.4">
      <c r="A13" s="5" t="s">
        <v>3</v>
      </c>
      <c r="B13" s="10">
        <v>7.0134720000000002</v>
      </c>
      <c r="C13" s="10">
        <v>8.3113670000000006</v>
      </c>
    </row>
    <row r="14" spans="1:6" ht="26.25" customHeight="1" thickBot="1" x14ac:dyDescent="0.4">
      <c r="A14" s="5" t="s">
        <v>2</v>
      </c>
      <c r="B14" s="10">
        <v>30.678471999999999</v>
      </c>
      <c r="C14" s="10">
        <v>24.567367000000001</v>
      </c>
      <c r="F14" s="2"/>
    </row>
    <row r="15" spans="1:6" ht="26.25" customHeight="1" thickBot="1" x14ac:dyDescent="0.4">
      <c r="A15" s="5" t="s">
        <v>1</v>
      </c>
      <c r="B15" s="10">
        <v>54.343471999999998</v>
      </c>
      <c r="C15" s="10">
        <v>40.823367000000005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323.21100000000001</v>
      </c>
      <c r="C18" s="10">
        <v>21.059000000000001</v>
      </c>
    </row>
    <row r="19" spans="1:3" ht="26.25" customHeight="1" thickBot="1" x14ac:dyDescent="0.4">
      <c r="A19" s="3" t="s">
        <v>16</v>
      </c>
      <c r="B19" s="11">
        <v>96828.785999999993</v>
      </c>
      <c r="C19" s="11">
        <v>95656.479000000007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F23"/>
  <sheetViews>
    <sheetView workbookViewId="0">
      <selection activeCell="B4" sqref="B4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21.472999999999999</v>
      </c>
      <c r="C3" s="10">
        <v>19.141999999999999</v>
      </c>
    </row>
    <row r="4" spans="1:6" ht="26.25" customHeight="1" thickBot="1" x14ac:dyDescent="0.4">
      <c r="A4" s="6" t="s">
        <v>10</v>
      </c>
      <c r="B4" s="10">
        <v>41.23</v>
      </c>
      <c r="C4" s="10">
        <v>22.98</v>
      </c>
    </row>
    <row r="5" spans="1:6" ht="26.25" customHeight="1" thickBot="1" x14ac:dyDescent="0.4">
      <c r="A5" s="6" t="s">
        <v>14</v>
      </c>
      <c r="B5" s="10">
        <v>143.87</v>
      </c>
      <c r="C5" s="10">
        <v>83.715999999999994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1439</v>
      </c>
      <c r="C8" s="10">
        <v>1259</v>
      </c>
    </row>
    <row r="9" spans="1:6" ht="26.25" customHeight="1" thickBot="1" x14ac:dyDescent="0.4">
      <c r="A9" s="5" t="s">
        <v>7</v>
      </c>
      <c r="B9" s="10">
        <v>87</v>
      </c>
      <c r="C9" s="10">
        <v>69</v>
      </c>
    </row>
    <row r="10" spans="1:6" ht="26.25" customHeight="1" thickBot="1" x14ac:dyDescent="0.4">
      <c r="A10" s="5" t="s">
        <v>6</v>
      </c>
      <c r="B10" s="10">
        <v>1.393</v>
      </c>
      <c r="C10" s="10">
        <v>1.2190000000000001</v>
      </c>
    </row>
    <row r="11" spans="1:6" ht="26.25" customHeight="1" thickBot="1" x14ac:dyDescent="0.4">
      <c r="A11" s="5" t="s">
        <v>5</v>
      </c>
      <c r="B11" s="10">
        <v>1.526</v>
      </c>
      <c r="C11" s="10">
        <v>1.3280000000000001</v>
      </c>
    </row>
    <row r="12" spans="1:6" ht="26.25" customHeight="1" thickBot="1" x14ac:dyDescent="0.4">
      <c r="A12" s="5" t="s">
        <v>4</v>
      </c>
      <c r="B12" s="10">
        <v>3.052</v>
      </c>
      <c r="C12" s="10">
        <v>2.6560000000000001</v>
      </c>
    </row>
    <row r="13" spans="1:6" ht="26.25" customHeight="1" thickBot="1" x14ac:dyDescent="0.4">
      <c r="A13" s="5" t="s">
        <v>3</v>
      </c>
      <c r="B13" s="10">
        <v>1.8008140000000001</v>
      </c>
      <c r="C13" s="10">
        <v>2.044899</v>
      </c>
    </row>
    <row r="14" spans="1:6" ht="26.25" customHeight="1" thickBot="1" x14ac:dyDescent="0.4">
      <c r="A14" s="5" t="s">
        <v>2</v>
      </c>
      <c r="B14" s="10">
        <v>3.3268140000000002</v>
      </c>
      <c r="C14" s="10">
        <v>3.3728990000000003</v>
      </c>
      <c r="F14" s="2"/>
    </row>
    <row r="15" spans="1:6" ht="26.25" customHeight="1" thickBot="1" x14ac:dyDescent="0.4">
      <c r="A15" s="5" t="s">
        <v>1</v>
      </c>
      <c r="B15" s="10">
        <v>4.8528140000000004</v>
      </c>
      <c r="C15" s="10">
        <v>4.7008989999999997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0</v>
      </c>
      <c r="C18" s="10">
        <v>0</v>
      </c>
    </row>
    <row r="19" spans="1:3" ht="26.25" customHeight="1" thickBot="1" x14ac:dyDescent="0.4">
      <c r="A19" s="3" t="s">
        <v>16</v>
      </c>
      <c r="B19" s="11">
        <v>1370.7840000000001</v>
      </c>
      <c r="C19" s="11">
        <v>338.45600000000002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4" sqref="B4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179.41900000000001</v>
      </c>
      <c r="C3" s="10">
        <v>123.36199999999999</v>
      </c>
    </row>
    <row r="4" spans="1:6" ht="26.25" customHeight="1" thickBot="1" x14ac:dyDescent="0.4">
      <c r="A4" s="6" t="s">
        <v>10</v>
      </c>
      <c r="B4" s="10">
        <v>158.28100000000001</v>
      </c>
      <c r="C4" s="10">
        <v>88.528000000000006</v>
      </c>
    </row>
    <row r="5" spans="1:6" ht="26.25" customHeight="1" thickBot="1" x14ac:dyDescent="0.4">
      <c r="A5" s="6" t="s">
        <v>14</v>
      </c>
      <c r="B5" s="10">
        <v>1024.953</v>
      </c>
      <c r="C5" s="10">
        <v>418.19499999999999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28030</v>
      </c>
      <c r="C8" s="10">
        <v>19349</v>
      </c>
    </row>
    <row r="9" spans="1:6" ht="26.25" customHeight="1" thickBot="1" x14ac:dyDescent="0.4">
      <c r="A9" s="5" t="s">
        <v>7</v>
      </c>
      <c r="B9" s="10">
        <v>2125</v>
      </c>
      <c r="C9" s="10">
        <v>1613</v>
      </c>
    </row>
    <row r="10" spans="1:6" ht="26.25" customHeight="1" thickBot="1" x14ac:dyDescent="0.4">
      <c r="A10" s="5" t="s">
        <v>6</v>
      </c>
      <c r="B10" s="10">
        <v>28.805</v>
      </c>
      <c r="C10" s="10">
        <v>19.884</v>
      </c>
    </row>
    <row r="11" spans="1:6" ht="26.25" customHeight="1" thickBot="1" x14ac:dyDescent="0.4">
      <c r="A11" s="5" t="s">
        <v>5</v>
      </c>
      <c r="B11" s="10">
        <v>30.155000000000001</v>
      </c>
      <c r="C11" s="10">
        <v>20.962</v>
      </c>
    </row>
    <row r="12" spans="1:6" ht="26.25" customHeight="1" thickBot="1" x14ac:dyDescent="0.4">
      <c r="A12" s="5" t="s">
        <v>4</v>
      </c>
      <c r="B12" s="10">
        <v>60.31</v>
      </c>
      <c r="C12" s="10">
        <v>41.923999999999999</v>
      </c>
    </row>
    <row r="13" spans="1:6" ht="26.25" customHeight="1" thickBot="1" x14ac:dyDescent="0.4">
      <c r="A13" s="5" t="s">
        <v>3</v>
      </c>
      <c r="B13" s="10">
        <v>9.7945440000000001</v>
      </c>
      <c r="C13" s="10">
        <v>11.850272</v>
      </c>
    </row>
    <row r="14" spans="1:6" ht="26.25" customHeight="1" thickBot="1" x14ac:dyDescent="0.4">
      <c r="A14" s="5" t="s">
        <v>2</v>
      </c>
      <c r="B14" s="10">
        <v>39.949544000000003</v>
      </c>
      <c r="C14" s="10">
        <v>32.812272</v>
      </c>
      <c r="F14" s="2"/>
    </row>
    <row r="15" spans="1:6" ht="26.25" customHeight="1" thickBot="1" x14ac:dyDescent="0.4">
      <c r="A15" s="5" t="s">
        <v>1</v>
      </c>
      <c r="B15" s="10">
        <v>70.104544000000004</v>
      </c>
      <c r="C15" s="10">
        <v>53.774271999999996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7512.62</v>
      </c>
      <c r="C18" s="10">
        <v>940.44</v>
      </c>
    </row>
    <row r="19" spans="1:3" ht="26.25" customHeight="1" thickBot="1" x14ac:dyDescent="0.4">
      <c r="A19" s="3" t="s">
        <v>16</v>
      </c>
      <c r="B19" s="11">
        <v>90530.684999999998</v>
      </c>
      <c r="C19" s="11">
        <v>69290.59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3" sqref="B3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22.218</v>
      </c>
      <c r="C3" s="10">
        <v>11.597</v>
      </c>
    </row>
    <row r="4" spans="1:6" ht="26.25" customHeight="1" thickBot="1" x14ac:dyDescent="0.4">
      <c r="A4" s="6" t="s">
        <v>10</v>
      </c>
      <c r="B4" s="10">
        <v>15.148</v>
      </c>
      <c r="C4" s="10">
        <v>6.9969999999999999</v>
      </c>
    </row>
    <row r="5" spans="1:6" ht="26.25" customHeight="1" thickBot="1" x14ac:dyDescent="0.4">
      <c r="A5" s="6" t="s">
        <v>14</v>
      </c>
      <c r="B5" s="10">
        <v>57.168999999999997</v>
      </c>
      <c r="C5" s="10">
        <v>27.035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3764</v>
      </c>
      <c r="C8" s="10">
        <v>2237</v>
      </c>
    </row>
    <row r="9" spans="1:6" ht="26.25" customHeight="1" thickBot="1" x14ac:dyDescent="0.4">
      <c r="A9" s="5" t="s">
        <v>7</v>
      </c>
      <c r="B9" s="10">
        <v>307</v>
      </c>
      <c r="C9" s="10">
        <v>202</v>
      </c>
    </row>
    <row r="10" spans="1:6" ht="26.25" customHeight="1" thickBot="1" x14ac:dyDescent="0.4">
      <c r="A10" s="5" t="s">
        <v>6</v>
      </c>
      <c r="B10" s="10">
        <v>2.8849999999999998</v>
      </c>
      <c r="C10" s="10">
        <v>1.714</v>
      </c>
    </row>
    <row r="11" spans="1:6" ht="26.25" customHeight="1" thickBot="1" x14ac:dyDescent="0.4">
      <c r="A11" s="5" t="s">
        <v>5</v>
      </c>
      <c r="B11" s="10">
        <v>4.0709999999999997</v>
      </c>
      <c r="C11" s="10">
        <v>2.4390000000000001</v>
      </c>
    </row>
    <row r="12" spans="1:6" ht="26.25" customHeight="1" thickBot="1" x14ac:dyDescent="0.4">
      <c r="A12" s="5" t="s">
        <v>4</v>
      </c>
      <c r="B12" s="10">
        <v>8.1419999999999995</v>
      </c>
      <c r="C12" s="10">
        <v>4.8780000000000001</v>
      </c>
    </row>
    <row r="13" spans="1:6" ht="26.25" customHeight="1" thickBot="1" x14ac:dyDescent="0.4">
      <c r="A13" s="5" t="s">
        <v>3</v>
      </c>
      <c r="B13" s="10">
        <v>0.38902800000000004</v>
      </c>
      <c r="C13" s="10">
        <v>0.57461499999999999</v>
      </c>
    </row>
    <row r="14" spans="1:6" ht="26.25" customHeight="1" thickBot="1" x14ac:dyDescent="0.4">
      <c r="A14" s="5" t="s">
        <v>2</v>
      </c>
      <c r="B14" s="10">
        <v>4.4600279999999994</v>
      </c>
      <c r="C14" s="10">
        <v>3.0136150000000002</v>
      </c>
      <c r="F14" s="2"/>
    </row>
    <row r="15" spans="1:6" ht="26.25" customHeight="1" thickBot="1" x14ac:dyDescent="0.4">
      <c r="A15" s="5" t="s">
        <v>1</v>
      </c>
      <c r="B15" s="10">
        <v>8.5310279999999992</v>
      </c>
      <c r="C15" s="10">
        <v>5.4526149999999998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1236.587</v>
      </c>
      <c r="C18" s="10">
        <v>288.47899999999998</v>
      </c>
    </row>
    <row r="19" spans="1:3" ht="26.25" customHeight="1" thickBot="1" x14ac:dyDescent="0.4">
      <c r="A19" s="3" t="s">
        <v>16</v>
      </c>
      <c r="B19" s="11">
        <v>165.07400000000001</v>
      </c>
      <c r="C19" s="11">
        <v>123.06699999999999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3" sqref="B3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53.417000000000002</v>
      </c>
      <c r="C3" s="10">
        <v>34.469000000000001</v>
      </c>
    </row>
    <row r="4" spans="1:6" ht="26.25" customHeight="1" thickBot="1" x14ac:dyDescent="0.4">
      <c r="A4" s="6" t="s">
        <v>10</v>
      </c>
      <c r="B4" s="10">
        <v>25.402000000000001</v>
      </c>
      <c r="C4" s="10">
        <v>8.6430000000000007</v>
      </c>
    </row>
    <row r="5" spans="1:6" ht="26.25" customHeight="1" thickBot="1" x14ac:dyDescent="0.4">
      <c r="A5" s="6" t="s">
        <v>14</v>
      </c>
      <c r="B5" s="10">
        <v>118.01</v>
      </c>
      <c r="C5" s="10">
        <v>71.635999999999996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11189</v>
      </c>
      <c r="C8" s="10">
        <v>7180</v>
      </c>
    </row>
    <row r="9" spans="1:6" ht="26.25" customHeight="1" thickBot="1" x14ac:dyDescent="0.4">
      <c r="A9" s="5" t="s">
        <v>7</v>
      </c>
      <c r="B9" s="10">
        <v>709</v>
      </c>
      <c r="C9" s="10">
        <v>486</v>
      </c>
    </row>
    <row r="10" spans="1:6" ht="26.25" customHeight="1" thickBot="1" x14ac:dyDescent="0.4">
      <c r="A10" s="5" t="s">
        <v>6</v>
      </c>
      <c r="B10" s="10">
        <v>8.1359999999999992</v>
      </c>
      <c r="C10" s="10">
        <v>5.2210000000000001</v>
      </c>
    </row>
    <row r="11" spans="1:6" ht="26.25" customHeight="1" thickBot="1" x14ac:dyDescent="0.4">
      <c r="A11" s="5" t="s">
        <v>5</v>
      </c>
      <c r="B11" s="10">
        <v>11.898</v>
      </c>
      <c r="C11" s="10">
        <v>7.6660000000000004</v>
      </c>
    </row>
    <row r="12" spans="1:6" ht="26.25" customHeight="1" thickBot="1" x14ac:dyDescent="0.4">
      <c r="A12" s="5" t="s">
        <v>4</v>
      </c>
      <c r="B12" s="10">
        <v>23.795999999999999</v>
      </c>
      <c r="C12" s="10">
        <v>15.332000000000001</v>
      </c>
    </row>
    <row r="13" spans="1:6" ht="26.25" customHeight="1" thickBot="1" x14ac:dyDescent="0.4">
      <c r="A13" s="5" t="s">
        <v>3</v>
      </c>
      <c r="B13" s="10">
        <v>0.77902700000000003</v>
      </c>
      <c r="C13" s="10">
        <v>1.3590519999999999</v>
      </c>
    </row>
    <row r="14" spans="1:6" ht="26.25" customHeight="1" thickBot="1" x14ac:dyDescent="0.4">
      <c r="A14" s="5" t="s">
        <v>2</v>
      </c>
      <c r="B14" s="10">
        <v>12.677026999999999</v>
      </c>
      <c r="C14" s="10">
        <v>9.0250520000000005</v>
      </c>
      <c r="F14" s="2"/>
    </row>
    <row r="15" spans="1:6" ht="26.25" customHeight="1" thickBot="1" x14ac:dyDescent="0.4">
      <c r="A15" s="5" t="s">
        <v>1</v>
      </c>
      <c r="B15" s="10">
        <v>24.575026999999999</v>
      </c>
      <c r="C15" s="10">
        <v>16.691051999999999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1463.76</v>
      </c>
      <c r="C18" s="10">
        <v>587.33199999999999</v>
      </c>
    </row>
    <row r="19" spans="1:3" ht="26.25" customHeight="1" thickBot="1" x14ac:dyDescent="0.4">
      <c r="A19" s="3" t="s">
        <v>16</v>
      </c>
      <c r="B19" s="11">
        <v>13325.517</v>
      </c>
      <c r="C19" s="11">
        <v>12237.911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15.039</v>
      </c>
      <c r="C3" s="10">
        <v>8.423</v>
      </c>
    </row>
    <row r="4" spans="1:6" ht="26.25" customHeight="1" thickBot="1" x14ac:dyDescent="0.4">
      <c r="A4" s="6" t="s">
        <v>10</v>
      </c>
      <c r="B4" s="10">
        <v>15.817</v>
      </c>
      <c r="C4" s="10">
        <v>8.484</v>
      </c>
    </row>
    <row r="5" spans="1:6" ht="26.25" customHeight="1" thickBot="1" x14ac:dyDescent="0.4">
      <c r="A5" s="6" t="s">
        <v>14</v>
      </c>
      <c r="B5" s="10">
        <v>105.366</v>
      </c>
      <c r="C5" s="10">
        <v>59.37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739</v>
      </c>
      <c r="C8" s="10">
        <v>511</v>
      </c>
    </row>
    <row r="9" spans="1:6" ht="26.25" customHeight="1" thickBot="1" x14ac:dyDescent="0.4">
      <c r="A9" s="5" t="s">
        <v>7</v>
      </c>
      <c r="B9" s="10">
        <v>58</v>
      </c>
      <c r="C9" s="10">
        <v>52</v>
      </c>
    </row>
    <row r="10" spans="1:6" ht="26.25" customHeight="1" thickBot="1" x14ac:dyDescent="0.4">
      <c r="A10" s="5" t="s">
        <v>6</v>
      </c>
      <c r="B10" s="10">
        <v>1.034</v>
      </c>
      <c r="C10" s="10">
        <v>0.71499999999999997</v>
      </c>
    </row>
    <row r="11" spans="1:6" ht="26.25" customHeight="1" thickBot="1" x14ac:dyDescent="0.4">
      <c r="A11" s="5" t="s">
        <v>5</v>
      </c>
      <c r="B11" s="10">
        <v>0.79700000000000004</v>
      </c>
      <c r="C11" s="10">
        <v>0.56299999999999994</v>
      </c>
    </row>
    <row r="12" spans="1:6" ht="26.25" customHeight="1" thickBot="1" x14ac:dyDescent="0.4">
      <c r="A12" s="5" t="s">
        <v>4</v>
      </c>
      <c r="B12" s="10">
        <v>1.5940000000000001</v>
      </c>
      <c r="C12" s="10">
        <v>1.1259999999999999</v>
      </c>
    </row>
    <row r="13" spans="1:6" ht="26.25" customHeight="1" thickBot="1" x14ac:dyDescent="0.4">
      <c r="A13" s="5" t="s">
        <v>3</v>
      </c>
      <c r="B13" s="10">
        <v>0.88045499999999999</v>
      </c>
      <c r="C13" s="10">
        <v>1.1093920000000002</v>
      </c>
    </row>
    <row r="14" spans="1:6" ht="26.25" customHeight="1" thickBot="1" x14ac:dyDescent="0.4">
      <c r="A14" s="5" t="s">
        <v>2</v>
      </c>
      <c r="B14" s="10">
        <v>1.6774550000000001</v>
      </c>
      <c r="C14" s="10">
        <v>1.6723920000000001</v>
      </c>
      <c r="F14" s="2"/>
    </row>
    <row r="15" spans="1:6" ht="26.25" customHeight="1" thickBot="1" x14ac:dyDescent="0.4">
      <c r="A15" s="5" t="s">
        <v>1</v>
      </c>
      <c r="B15" s="10">
        <v>2.4744549999999998</v>
      </c>
      <c r="C15" s="10">
        <v>2.235392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15.237</v>
      </c>
      <c r="C18" s="10">
        <v>7.11</v>
      </c>
    </row>
    <row r="19" spans="1:3" ht="26.25" customHeight="1" thickBot="1" x14ac:dyDescent="0.4">
      <c r="A19" s="3" t="s">
        <v>16</v>
      </c>
      <c r="B19" s="11">
        <v>61.453000000000003</v>
      </c>
      <c r="C19" s="11">
        <v>60.634999999999998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158.93600000000001</v>
      </c>
      <c r="C3" s="10">
        <v>85.528000000000006</v>
      </c>
    </row>
    <row r="4" spans="1:6" ht="26.25" customHeight="1" thickBot="1" x14ac:dyDescent="0.4">
      <c r="A4" s="6" t="s">
        <v>10</v>
      </c>
      <c r="B4" s="10">
        <v>129.02500000000001</v>
      </c>
      <c r="C4" s="10">
        <v>70.358999999999995</v>
      </c>
    </row>
    <row r="5" spans="1:6" ht="26.25" customHeight="1" thickBot="1" x14ac:dyDescent="0.4">
      <c r="A5" s="6" t="s">
        <v>14</v>
      </c>
      <c r="B5" s="10">
        <v>831.43200000000002</v>
      </c>
      <c r="C5" s="10">
        <v>342.16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49775</v>
      </c>
      <c r="C8" s="10">
        <v>29457</v>
      </c>
    </row>
    <row r="9" spans="1:6" ht="26.25" customHeight="1" thickBot="1" x14ac:dyDescent="0.4">
      <c r="A9" s="5" t="s">
        <v>7</v>
      </c>
      <c r="B9" s="10">
        <v>4625</v>
      </c>
      <c r="C9" s="10">
        <v>3529</v>
      </c>
    </row>
    <row r="10" spans="1:6" ht="26.25" customHeight="1" thickBot="1" x14ac:dyDescent="0.4">
      <c r="A10" s="5" t="s">
        <v>6</v>
      </c>
      <c r="B10" s="10">
        <v>43.05</v>
      </c>
      <c r="C10" s="10">
        <v>25.477</v>
      </c>
    </row>
    <row r="11" spans="1:6" ht="26.25" customHeight="1" thickBot="1" x14ac:dyDescent="0.4">
      <c r="A11" s="5" t="s">
        <v>5</v>
      </c>
      <c r="B11" s="10">
        <v>54.4</v>
      </c>
      <c r="C11" s="10">
        <v>32.985999999999997</v>
      </c>
    </row>
    <row r="12" spans="1:6" ht="26.25" customHeight="1" thickBot="1" x14ac:dyDescent="0.4">
      <c r="A12" s="5" t="s">
        <v>4</v>
      </c>
      <c r="B12" s="10">
        <v>108.8</v>
      </c>
      <c r="C12" s="10">
        <v>65.971999999999994</v>
      </c>
    </row>
    <row r="13" spans="1:6" ht="26.25" customHeight="1" thickBot="1" x14ac:dyDescent="0.4">
      <c r="A13" s="5" t="s">
        <v>3</v>
      </c>
      <c r="B13" s="10">
        <v>8.3593200000000003</v>
      </c>
      <c r="C13" s="10">
        <v>9.389742</v>
      </c>
    </row>
    <row r="14" spans="1:6" ht="26.25" customHeight="1" thickBot="1" x14ac:dyDescent="0.4">
      <c r="A14" s="5" t="s">
        <v>2</v>
      </c>
      <c r="B14" s="10">
        <v>62.759320000000002</v>
      </c>
      <c r="C14" s="10">
        <v>42.375741999999995</v>
      </c>
      <c r="F14" s="2"/>
    </row>
    <row r="15" spans="1:6" ht="26.25" customHeight="1" thickBot="1" x14ac:dyDescent="0.4">
      <c r="A15" s="5" t="s">
        <v>1</v>
      </c>
      <c r="B15" s="10">
        <v>117.15931999999999</v>
      </c>
      <c r="C15" s="10">
        <v>75.361741999999992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68.617999999999995</v>
      </c>
      <c r="C18" s="10">
        <v>8.5380000000000003</v>
      </c>
    </row>
    <row r="19" spans="1:3" ht="26.25" customHeight="1" thickBot="1" x14ac:dyDescent="0.4">
      <c r="A19" s="3" t="s">
        <v>16</v>
      </c>
      <c r="B19" s="11">
        <v>24335.737000000001</v>
      </c>
      <c r="C19" s="11">
        <v>15315.668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16.471</v>
      </c>
      <c r="C3" s="10">
        <v>7.0919999999999996</v>
      </c>
    </row>
    <row r="4" spans="1:6" ht="26.25" customHeight="1" thickBot="1" x14ac:dyDescent="0.4">
      <c r="A4" s="6" t="s">
        <v>10</v>
      </c>
      <c r="B4" s="10">
        <v>14.303000000000001</v>
      </c>
      <c r="C4" s="10">
        <v>10.548999999999999</v>
      </c>
    </row>
    <row r="5" spans="1:6" ht="26.25" customHeight="1" thickBot="1" x14ac:dyDescent="0.4">
      <c r="A5" s="6" t="s">
        <v>14</v>
      </c>
      <c r="B5" s="10">
        <v>48.039000000000001</v>
      </c>
      <c r="C5" s="10">
        <v>29.718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2065</v>
      </c>
      <c r="C8" s="10">
        <v>1466</v>
      </c>
    </row>
    <row r="9" spans="1:6" ht="26.25" customHeight="1" thickBot="1" x14ac:dyDescent="0.4">
      <c r="A9" s="5" t="s">
        <v>7</v>
      </c>
      <c r="B9" s="10">
        <v>126</v>
      </c>
      <c r="C9" s="10">
        <v>97</v>
      </c>
    </row>
    <row r="10" spans="1:6" ht="26.25" customHeight="1" thickBot="1" x14ac:dyDescent="0.4">
      <c r="A10" s="5" t="s">
        <v>6</v>
      </c>
      <c r="B10" s="10">
        <v>1.5149999999999999</v>
      </c>
      <c r="C10" s="10">
        <v>1.0760000000000001</v>
      </c>
    </row>
    <row r="11" spans="1:6" ht="26.25" customHeight="1" thickBot="1" x14ac:dyDescent="0.4">
      <c r="A11" s="5" t="s">
        <v>5</v>
      </c>
      <c r="B11" s="10">
        <v>2.1909999999999998</v>
      </c>
      <c r="C11" s="10">
        <v>1.5629999999999999</v>
      </c>
    </row>
    <row r="12" spans="1:6" ht="26.25" customHeight="1" thickBot="1" x14ac:dyDescent="0.4">
      <c r="A12" s="5" t="s">
        <v>4</v>
      </c>
      <c r="B12" s="10">
        <v>4.3819999999999997</v>
      </c>
      <c r="C12" s="10">
        <v>3.1259999999999999</v>
      </c>
    </row>
    <row r="13" spans="1:6" ht="26.25" customHeight="1" thickBot="1" x14ac:dyDescent="0.4">
      <c r="A13" s="5" t="s">
        <v>3</v>
      </c>
      <c r="B13" s="10">
        <v>0.34644799999999998</v>
      </c>
      <c r="C13" s="10">
        <v>0.56554399999999994</v>
      </c>
    </row>
    <row r="14" spans="1:6" ht="26.25" customHeight="1" thickBot="1" x14ac:dyDescent="0.4">
      <c r="A14" s="5" t="s">
        <v>2</v>
      </c>
      <c r="B14" s="10">
        <v>2.5374479999999999</v>
      </c>
      <c r="C14" s="10">
        <v>2.1285439999999998</v>
      </c>
      <c r="F14" s="2"/>
    </row>
    <row r="15" spans="1:6" ht="26.25" customHeight="1" thickBot="1" x14ac:dyDescent="0.4">
      <c r="A15" s="5" t="s">
        <v>1</v>
      </c>
      <c r="B15" s="10">
        <v>4.7284479999999993</v>
      </c>
      <c r="C15" s="10">
        <v>3.6915439999999999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6006.4480000000003</v>
      </c>
      <c r="C18" s="10">
        <v>4248.8100000000004</v>
      </c>
    </row>
    <row r="19" spans="1:3" ht="26.25" customHeight="1" thickBot="1" x14ac:dyDescent="0.4">
      <c r="A19" s="3" t="s">
        <v>16</v>
      </c>
      <c r="B19" s="11">
        <v>5803.558</v>
      </c>
      <c r="C19" s="11">
        <v>5644.5540000000001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F23"/>
  <sheetViews>
    <sheetView tabSelected="1" zoomScaleNormal="100" workbookViewId="0">
      <selection activeCell="J6" sqref="J6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1361.2280000000001</v>
      </c>
      <c r="C3" s="10">
        <v>813.029</v>
      </c>
    </row>
    <row r="4" spans="1:6" ht="26.25" customHeight="1" thickBot="1" x14ac:dyDescent="0.4">
      <c r="A4" s="6" t="s">
        <v>10</v>
      </c>
      <c r="B4" s="10">
        <v>2473.152</v>
      </c>
      <c r="C4" s="10">
        <v>1045.136</v>
      </c>
    </row>
    <row r="5" spans="1:6" ht="26.25" customHeight="1" thickBot="1" x14ac:dyDescent="0.4">
      <c r="A5" s="6" t="s">
        <v>14</v>
      </c>
      <c r="B5" s="10">
        <v>7215.9049999999997</v>
      </c>
      <c r="C5" s="10">
        <v>3283.8980000000001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279853</v>
      </c>
      <c r="C8" s="10">
        <v>181750</v>
      </c>
    </row>
    <row r="9" spans="1:6" ht="26.25" customHeight="1" thickBot="1" x14ac:dyDescent="0.4">
      <c r="A9" s="5" t="s">
        <v>7</v>
      </c>
      <c r="B9" s="10">
        <v>20641</v>
      </c>
      <c r="C9" s="10">
        <v>15732</v>
      </c>
    </row>
    <row r="10" spans="1:6" ht="26.25" customHeight="1" thickBot="1" x14ac:dyDescent="0.4">
      <c r="A10" s="5" t="s">
        <v>6</v>
      </c>
      <c r="B10" s="10">
        <v>249.52500000000001</v>
      </c>
      <c r="C10" s="10">
        <v>162.36799999999999</v>
      </c>
    </row>
    <row r="11" spans="1:6" ht="26.25" customHeight="1" thickBot="1" x14ac:dyDescent="0.4">
      <c r="A11" s="5" t="s">
        <v>5</v>
      </c>
      <c r="B11" s="10">
        <v>300.49400000000003</v>
      </c>
      <c r="C11" s="10">
        <v>197.482</v>
      </c>
    </row>
    <row r="12" spans="1:6" ht="26.25" customHeight="1" thickBot="1" x14ac:dyDescent="0.4">
      <c r="A12" s="5" t="s">
        <v>4</v>
      </c>
      <c r="B12" s="10">
        <v>600.98800000000006</v>
      </c>
      <c r="C12" s="10">
        <v>394.964</v>
      </c>
    </row>
    <row r="13" spans="1:6" ht="26.25" customHeight="1" thickBot="1" x14ac:dyDescent="0.4">
      <c r="A13" s="5" t="s">
        <v>3</v>
      </c>
      <c r="B13" s="10">
        <v>70.321543000000005</v>
      </c>
      <c r="C13" s="10">
        <v>78.564838000000009</v>
      </c>
    </row>
    <row r="14" spans="1:6" ht="26.25" customHeight="1" thickBot="1" x14ac:dyDescent="0.4">
      <c r="A14" s="5" t="s">
        <v>2</v>
      </c>
      <c r="B14" s="10">
        <v>370.81554300000005</v>
      </c>
      <c r="C14" s="10">
        <v>276.04683799999998</v>
      </c>
      <c r="F14" s="2"/>
    </row>
    <row r="15" spans="1:6" ht="26.25" customHeight="1" thickBot="1" x14ac:dyDescent="0.4">
      <c r="A15" s="5" t="s">
        <v>1</v>
      </c>
      <c r="B15" s="10">
        <v>671.30954300000008</v>
      </c>
      <c r="C15" s="10">
        <v>473.52883800000001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f>104082.931</f>
        <v>104082.931</v>
      </c>
      <c r="C18" s="10">
        <f>43554.82</f>
        <v>43554.82</v>
      </c>
    </row>
    <row r="19" spans="1:3" ht="26.25" customHeight="1" thickBot="1" x14ac:dyDescent="0.4">
      <c r="A19" s="3" t="s">
        <v>16</v>
      </c>
      <c r="B19" s="11">
        <f>445306.721</f>
        <v>445306.72100000002</v>
      </c>
      <c r="C19" s="11">
        <f>384270.038</f>
        <v>384270.038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1.659</v>
      </c>
      <c r="C3" s="10">
        <v>0.97099999999999997</v>
      </c>
    </row>
    <row r="4" spans="1:6" ht="26.25" customHeight="1" thickBot="1" x14ac:dyDescent="0.4">
      <c r="A4" s="6" t="s">
        <v>10</v>
      </c>
      <c r="B4" s="10">
        <v>1.3580000000000001</v>
      </c>
      <c r="C4" s="10">
        <v>1.1850000000000001</v>
      </c>
    </row>
    <row r="5" spans="1:6" ht="26.25" customHeight="1" thickBot="1" x14ac:dyDescent="0.4">
      <c r="A5" s="6" t="s">
        <v>14</v>
      </c>
      <c r="B5" s="10">
        <v>31.844999999999999</v>
      </c>
      <c r="C5" s="10">
        <v>7.9470000000000001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222</v>
      </c>
      <c r="C8" s="10">
        <v>152</v>
      </c>
    </row>
    <row r="9" spans="1:6" ht="26.25" customHeight="1" thickBot="1" x14ac:dyDescent="0.4">
      <c r="A9" s="5" t="s">
        <v>7</v>
      </c>
      <c r="B9" s="10">
        <v>15</v>
      </c>
      <c r="C9" s="10">
        <v>11</v>
      </c>
    </row>
    <row r="10" spans="1:6" ht="26.25" customHeight="1" thickBot="1" x14ac:dyDescent="0.4">
      <c r="A10" s="5" t="s">
        <v>6</v>
      </c>
      <c r="B10" s="10">
        <v>0.26</v>
      </c>
      <c r="C10" s="10">
        <v>0.17899999999999999</v>
      </c>
    </row>
    <row r="11" spans="1:6" ht="26.25" customHeight="1" thickBot="1" x14ac:dyDescent="0.4">
      <c r="A11" s="5" t="s">
        <v>5</v>
      </c>
      <c r="B11" s="10">
        <v>0.23699999999999999</v>
      </c>
      <c r="C11" s="10">
        <v>0.16300000000000001</v>
      </c>
    </row>
    <row r="12" spans="1:6" ht="26.25" customHeight="1" thickBot="1" x14ac:dyDescent="0.4">
      <c r="A12" s="5" t="s">
        <v>4</v>
      </c>
      <c r="B12" s="10">
        <v>0.47399999999999998</v>
      </c>
      <c r="C12" s="10">
        <v>0.32600000000000001</v>
      </c>
    </row>
    <row r="13" spans="1:6" ht="26.25" customHeight="1" thickBot="1" x14ac:dyDescent="0.4">
      <c r="A13" s="5" t="s">
        <v>3</v>
      </c>
      <c r="B13" s="10">
        <v>0.36560000000000004</v>
      </c>
      <c r="C13" s="10">
        <v>0.25517800000000002</v>
      </c>
    </row>
    <row r="14" spans="1:6" ht="26.25" customHeight="1" thickBot="1" x14ac:dyDescent="0.4">
      <c r="A14" s="5" t="s">
        <v>2</v>
      </c>
      <c r="B14" s="10">
        <v>0.60260000000000002</v>
      </c>
      <c r="C14" s="10">
        <v>0.41817800000000005</v>
      </c>
      <c r="F14" s="2"/>
    </row>
    <row r="15" spans="1:6" ht="26.25" customHeight="1" thickBot="1" x14ac:dyDescent="0.4">
      <c r="A15" s="5" t="s">
        <v>1</v>
      </c>
      <c r="B15" s="10">
        <v>0.83960000000000001</v>
      </c>
      <c r="C15" s="10">
        <v>0.58117799999999997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157.55699999999999</v>
      </c>
      <c r="C18" s="10">
        <v>97.424000000000007</v>
      </c>
    </row>
    <row r="19" spans="1:3" ht="26.25" customHeight="1" thickBot="1" x14ac:dyDescent="0.4">
      <c r="A19" s="3" t="s">
        <v>16</v>
      </c>
      <c r="B19" s="11">
        <v>315.35899999999998</v>
      </c>
      <c r="C19" s="11">
        <v>315.35899999999998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17.170999999999999</v>
      </c>
      <c r="C3" s="10">
        <v>7.3940000000000001</v>
      </c>
    </row>
    <row r="4" spans="1:6" ht="26.25" customHeight="1" thickBot="1" x14ac:dyDescent="0.4">
      <c r="A4" s="6" t="s">
        <v>10</v>
      </c>
      <c r="B4" s="10">
        <v>3.6669999999999998</v>
      </c>
      <c r="C4" s="10">
        <v>2.9140000000000001</v>
      </c>
    </row>
    <row r="5" spans="1:6" ht="26.25" customHeight="1" thickBot="1" x14ac:dyDescent="0.4">
      <c r="A5" s="6" t="s">
        <v>14</v>
      </c>
      <c r="B5" s="10">
        <v>38.645000000000003</v>
      </c>
      <c r="C5" s="10">
        <v>25.184999999999999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1304</v>
      </c>
      <c r="C8" s="10">
        <v>946</v>
      </c>
    </row>
    <row r="9" spans="1:6" ht="26.25" customHeight="1" thickBot="1" x14ac:dyDescent="0.4">
      <c r="A9" s="5" t="s">
        <v>7</v>
      </c>
      <c r="B9" s="10">
        <v>80</v>
      </c>
      <c r="C9" s="10">
        <v>62</v>
      </c>
    </row>
    <row r="10" spans="1:6" ht="26.25" customHeight="1" thickBot="1" x14ac:dyDescent="0.4">
      <c r="A10" s="5" t="s">
        <v>6</v>
      </c>
      <c r="B10" s="10">
        <v>0.90100000000000002</v>
      </c>
      <c r="C10" s="10">
        <v>0.65400000000000003</v>
      </c>
    </row>
    <row r="11" spans="1:6" ht="26.25" customHeight="1" thickBot="1" x14ac:dyDescent="0.4">
      <c r="A11" s="5" t="s">
        <v>5</v>
      </c>
      <c r="B11" s="10">
        <v>1.3839999999999999</v>
      </c>
      <c r="C11" s="10">
        <v>1.008</v>
      </c>
    </row>
    <row r="12" spans="1:6" ht="26.25" customHeight="1" thickBot="1" x14ac:dyDescent="0.4">
      <c r="A12" s="5" t="s">
        <v>4</v>
      </c>
      <c r="B12" s="10">
        <v>2.7679999999999998</v>
      </c>
      <c r="C12" s="10">
        <v>2.016</v>
      </c>
    </row>
    <row r="13" spans="1:6" ht="26.25" customHeight="1" thickBot="1" x14ac:dyDescent="0.4">
      <c r="A13" s="5" t="s">
        <v>3</v>
      </c>
      <c r="B13" s="10">
        <v>0.136409</v>
      </c>
      <c r="C13" s="10">
        <v>0.24624100000000002</v>
      </c>
    </row>
    <row r="14" spans="1:6" ht="26.25" customHeight="1" thickBot="1" x14ac:dyDescent="0.4">
      <c r="A14" s="5" t="s">
        <v>2</v>
      </c>
      <c r="B14" s="10">
        <v>1.5204089999999999</v>
      </c>
      <c r="C14" s="10">
        <v>1.2542409999999999</v>
      </c>
      <c r="F14" s="2"/>
    </row>
    <row r="15" spans="1:6" ht="26.25" customHeight="1" thickBot="1" x14ac:dyDescent="0.4">
      <c r="A15" s="5" t="s">
        <v>1</v>
      </c>
      <c r="B15" s="10">
        <v>2.9044089999999998</v>
      </c>
      <c r="C15" s="10">
        <v>2.2622409999999999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1401.8579999999999</v>
      </c>
      <c r="C18" s="10">
        <v>287.02800000000002</v>
      </c>
    </row>
    <row r="19" spans="1:3" ht="26.25" customHeight="1" thickBot="1" x14ac:dyDescent="0.4">
      <c r="A19" s="3" t="s">
        <v>16</v>
      </c>
      <c r="B19" s="11">
        <v>5476.0309999999999</v>
      </c>
      <c r="C19" s="11">
        <v>4788.0879999999997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0.26900000000000002</v>
      </c>
      <c r="C3" s="10">
        <v>0.17100000000000001</v>
      </c>
    </row>
    <row r="4" spans="1:6" ht="26.25" customHeight="1" thickBot="1" x14ac:dyDescent="0.4">
      <c r="A4" s="6" t="s">
        <v>10</v>
      </c>
      <c r="B4" s="10">
        <v>2.165</v>
      </c>
      <c r="C4" s="10">
        <v>0.72699999999999998</v>
      </c>
    </row>
    <row r="5" spans="1:6" ht="26.25" customHeight="1" thickBot="1" x14ac:dyDescent="0.4">
      <c r="A5" s="6" t="s">
        <v>14</v>
      </c>
      <c r="B5" s="10">
        <v>4.6849999999999996</v>
      </c>
      <c r="C5" s="10">
        <v>2.1869999999999998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151</v>
      </c>
      <c r="C8" s="10">
        <v>105</v>
      </c>
    </row>
    <row r="9" spans="1:6" ht="26.25" customHeight="1" thickBot="1" x14ac:dyDescent="0.4">
      <c r="A9" s="5" t="s">
        <v>7</v>
      </c>
      <c r="B9" s="10">
        <v>26</v>
      </c>
      <c r="C9" s="10">
        <v>22</v>
      </c>
    </row>
    <row r="10" spans="1:6" ht="26.25" customHeight="1" thickBot="1" x14ac:dyDescent="0.4">
      <c r="A10" s="5" t="s">
        <v>6</v>
      </c>
      <c r="B10" s="10">
        <v>0.16500000000000001</v>
      </c>
      <c r="C10" s="10">
        <v>0.115</v>
      </c>
    </row>
    <row r="11" spans="1:6" ht="26.25" customHeight="1" thickBot="1" x14ac:dyDescent="0.4">
      <c r="A11" s="5" t="s">
        <v>5</v>
      </c>
      <c r="B11" s="10">
        <v>0.17699999999999999</v>
      </c>
      <c r="C11" s="10">
        <v>0.127</v>
      </c>
    </row>
    <row r="12" spans="1:6" ht="26.25" customHeight="1" thickBot="1" x14ac:dyDescent="0.4">
      <c r="A12" s="5" t="s">
        <v>4</v>
      </c>
      <c r="B12" s="10">
        <v>0.35399999999999998</v>
      </c>
      <c r="C12" s="10">
        <v>0.254</v>
      </c>
    </row>
    <row r="13" spans="1:6" ht="26.25" customHeight="1" thickBot="1" x14ac:dyDescent="0.4">
      <c r="A13" s="5" t="s">
        <v>3</v>
      </c>
      <c r="B13" s="10">
        <v>4.1911000000000004E-2</v>
      </c>
      <c r="C13" s="10">
        <v>6.2011999999999998E-2</v>
      </c>
    </row>
    <row r="14" spans="1:6" ht="26.25" customHeight="1" thickBot="1" x14ac:dyDescent="0.4">
      <c r="A14" s="5" t="s">
        <v>2</v>
      </c>
      <c r="B14" s="10">
        <v>0.21891099999999999</v>
      </c>
      <c r="C14" s="10">
        <v>0.18901200000000001</v>
      </c>
      <c r="F14" s="2"/>
    </row>
    <row r="15" spans="1:6" ht="26.25" customHeight="1" thickBot="1" x14ac:dyDescent="0.4">
      <c r="A15" s="5" t="s">
        <v>1</v>
      </c>
      <c r="B15" s="10">
        <v>0.39591100000000001</v>
      </c>
      <c r="C15" s="10">
        <v>0.31601200000000002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0</v>
      </c>
      <c r="C18" s="10">
        <v>0</v>
      </c>
    </row>
    <row r="19" spans="1:3" ht="26.25" customHeight="1" thickBot="1" x14ac:dyDescent="0.4">
      <c r="A19" s="3" t="s">
        <v>16</v>
      </c>
      <c r="B19" s="11">
        <v>16.02</v>
      </c>
      <c r="C19" s="11">
        <v>16.02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15.19</v>
      </c>
      <c r="C3" s="10">
        <v>13.811999999999999</v>
      </c>
    </row>
    <row r="4" spans="1:6" ht="26.25" customHeight="1" thickBot="1" x14ac:dyDescent="0.4">
      <c r="A4" s="6" t="s">
        <v>10</v>
      </c>
      <c r="B4" s="10">
        <v>31.879000000000001</v>
      </c>
      <c r="C4" s="10">
        <v>16.398</v>
      </c>
    </row>
    <row r="5" spans="1:6" ht="26.25" customHeight="1" thickBot="1" x14ac:dyDescent="0.4">
      <c r="A5" s="6" t="s">
        <v>14</v>
      </c>
      <c r="B5" s="10">
        <v>267.17599999999999</v>
      </c>
      <c r="C5" s="10">
        <v>122.95699999999999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7497</v>
      </c>
      <c r="C8" s="10">
        <v>5467</v>
      </c>
    </row>
    <row r="9" spans="1:6" ht="26.25" customHeight="1" thickBot="1" x14ac:dyDescent="0.4">
      <c r="A9" s="5" t="s">
        <v>7</v>
      </c>
      <c r="B9" s="10">
        <v>413</v>
      </c>
      <c r="C9" s="10">
        <v>341</v>
      </c>
    </row>
    <row r="10" spans="1:6" ht="26.25" customHeight="1" thickBot="1" x14ac:dyDescent="0.4">
      <c r="A10" s="5" t="s">
        <v>6</v>
      </c>
      <c r="B10" s="10">
        <v>7.9480000000000004</v>
      </c>
      <c r="C10" s="10">
        <v>5.7960000000000003</v>
      </c>
    </row>
    <row r="11" spans="1:6" ht="26.25" customHeight="1" thickBot="1" x14ac:dyDescent="0.4">
      <c r="A11" s="5" t="s">
        <v>5</v>
      </c>
      <c r="B11" s="10">
        <v>7.91</v>
      </c>
      <c r="C11" s="10">
        <v>5.8079999999999998</v>
      </c>
    </row>
    <row r="12" spans="1:6" ht="26.25" customHeight="1" thickBot="1" x14ac:dyDescent="0.4">
      <c r="A12" s="5" t="s">
        <v>4</v>
      </c>
      <c r="B12" s="10">
        <v>15.82</v>
      </c>
      <c r="C12" s="10">
        <v>11.616</v>
      </c>
    </row>
    <row r="13" spans="1:6" ht="26.25" customHeight="1" thickBot="1" x14ac:dyDescent="0.4">
      <c r="A13" s="5" t="s">
        <v>3</v>
      </c>
      <c r="B13" s="10">
        <v>3.5854460000000001</v>
      </c>
      <c r="C13" s="10">
        <v>3.125985</v>
      </c>
    </row>
    <row r="14" spans="1:6" ht="26.25" customHeight="1" thickBot="1" x14ac:dyDescent="0.4">
      <c r="A14" s="5" t="s">
        <v>2</v>
      </c>
      <c r="B14" s="10">
        <v>11.495446000000001</v>
      </c>
      <c r="C14" s="10">
        <v>8.9339849999999998</v>
      </c>
      <c r="F14" s="2"/>
    </row>
    <row r="15" spans="1:6" ht="26.25" customHeight="1" thickBot="1" x14ac:dyDescent="0.4">
      <c r="A15" s="5" t="s">
        <v>1</v>
      </c>
      <c r="B15" s="10">
        <v>19.405446000000001</v>
      </c>
      <c r="C15" s="10">
        <v>14.741985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2414.9380000000001</v>
      </c>
      <c r="C18" s="10">
        <v>2384.125</v>
      </c>
    </row>
    <row r="19" spans="1:3" ht="26.25" customHeight="1" thickBot="1" x14ac:dyDescent="0.4">
      <c r="A19" s="3" t="s">
        <v>16</v>
      </c>
      <c r="B19" s="11">
        <v>3986.25</v>
      </c>
      <c r="C19" s="11">
        <v>3754.125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246.85900000000001</v>
      </c>
      <c r="C3" s="10">
        <v>120.697</v>
      </c>
    </row>
    <row r="4" spans="1:6" ht="26.25" customHeight="1" thickBot="1" x14ac:dyDescent="0.4">
      <c r="A4" s="6" t="s">
        <v>10</v>
      </c>
      <c r="B4" s="10">
        <v>691.149</v>
      </c>
      <c r="C4" s="10">
        <v>258.09699999999998</v>
      </c>
    </row>
    <row r="5" spans="1:6" ht="26.25" customHeight="1" thickBot="1" x14ac:dyDescent="0.4">
      <c r="A5" s="6" t="s">
        <v>14</v>
      </c>
      <c r="B5" s="10">
        <v>748.13800000000003</v>
      </c>
      <c r="C5" s="10">
        <v>369.92200000000003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33764</v>
      </c>
      <c r="C8" s="10">
        <v>20125</v>
      </c>
    </row>
    <row r="9" spans="1:6" ht="26.25" customHeight="1" thickBot="1" x14ac:dyDescent="0.4">
      <c r="A9" s="5" t="s">
        <v>7</v>
      </c>
      <c r="B9" s="10">
        <v>1483</v>
      </c>
      <c r="C9" s="10">
        <v>1078</v>
      </c>
    </row>
    <row r="10" spans="1:6" ht="26.25" customHeight="1" thickBot="1" x14ac:dyDescent="0.4">
      <c r="A10" s="5" t="s">
        <v>6</v>
      </c>
      <c r="B10" s="10">
        <v>32.783000000000001</v>
      </c>
      <c r="C10" s="10">
        <v>19.541</v>
      </c>
    </row>
    <row r="11" spans="1:6" ht="26.25" customHeight="1" thickBot="1" x14ac:dyDescent="0.4">
      <c r="A11" s="5" t="s">
        <v>5</v>
      </c>
      <c r="B11" s="10">
        <v>35.247</v>
      </c>
      <c r="C11" s="10">
        <v>21.202999999999999</v>
      </c>
    </row>
    <row r="12" spans="1:6" ht="26.25" customHeight="1" thickBot="1" x14ac:dyDescent="0.4">
      <c r="A12" s="5" t="s">
        <v>4</v>
      </c>
      <c r="B12" s="10">
        <v>70.494</v>
      </c>
      <c r="C12" s="10">
        <v>42.405999999999999</v>
      </c>
    </row>
    <row r="13" spans="1:6" ht="26.25" customHeight="1" thickBot="1" x14ac:dyDescent="0.4">
      <c r="A13" s="5" t="s">
        <v>3</v>
      </c>
      <c r="B13" s="10">
        <v>5.8017690000000002</v>
      </c>
      <c r="C13" s="10">
        <v>8.0801180000000006</v>
      </c>
    </row>
    <row r="14" spans="1:6" ht="26.25" customHeight="1" thickBot="1" x14ac:dyDescent="0.4">
      <c r="A14" s="5" t="s">
        <v>2</v>
      </c>
      <c r="B14" s="10">
        <v>41.048769</v>
      </c>
      <c r="C14" s="10">
        <v>29.283118000000002</v>
      </c>
      <c r="F14" s="2"/>
    </row>
    <row r="15" spans="1:6" ht="26.25" customHeight="1" thickBot="1" x14ac:dyDescent="0.4">
      <c r="A15" s="5" t="s">
        <v>1</v>
      </c>
      <c r="B15" s="10">
        <v>76.295769000000007</v>
      </c>
      <c r="C15" s="10">
        <v>50.486117999999998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31382.702000000001</v>
      </c>
      <c r="C18" s="10">
        <v>8904.0490000000009</v>
      </c>
    </row>
    <row r="19" spans="1:3" ht="26.25" customHeight="1" thickBot="1" x14ac:dyDescent="0.4">
      <c r="A19" s="3" t="s">
        <v>16</v>
      </c>
      <c r="B19" s="11">
        <v>36330.466999999997</v>
      </c>
      <c r="C19" s="11">
        <v>28283.804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48.000999999999998</v>
      </c>
      <c r="C3" s="10">
        <v>30.126000000000001</v>
      </c>
    </row>
    <row r="4" spans="1:6" ht="26.25" customHeight="1" thickBot="1" x14ac:dyDescent="0.4">
      <c r="A4" s="6" t="s">
        <v>10</v>
      </c>
      <c r="B4" s="10">
        <v>46.22</v>
      </c>
      <c r="C4" s="10">
        <v>21.715</v>
      </c>
    </row>
    <row r="5" spans="1:6" ht="26.25" customHeight="1" thickBot="1" x14ac:dyDescent="0.4">
      <c r="A5" s="6" t="s">
        <v>14</v>
      </c>
      <c r="B5" s="10">
        <v>176.87700000000001</v>
      </c>
      <c r="C5" s="10">
        <v>84.177999999999997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5324</v>
      </c>
      <c r="C8" s="10">
        <v>3451</v>
      </c>
    </row>
    <row r="9" spans="1:6" ht="26.25" customHeight="1" thickBot="1" x14ac:dyDescent="0.4">
      <c r="A9" s="5" t="s">
        <v>7</v>
      </c>
      <c r="B9" s="10">
        <v>494</v>
      </c>
      <c r="C9" s="10">
        <v>421</v>
      </c>
    </row>
    <row r="10" spans="1:6" ht="26.25" customHeight="1" thickBot="1" x14ac:dyDescent="0.4">
      <c r="A10" s="5" t="s">
        <v>6</v>
      </c>
      <c r="B10" s="10">
        <v>4.6280000000000001</v>
      </c>
      <c r="C10" s="10">
        <v>3</v>
      </c>
    </row>
    <row r="11" spans="1:6" ht="26.25" customHeight="1" thickBot="1" x14ac:dyDescent="0.4">
      <c r="A11" s="5" t="s">
        <v>5</v>
      </c>
      <c r="B11" s="10">
        <v>5.8179999999999996</v>
      </c>
      <c r="C11" s="10">
        <v>3.8719999999999999</v>
      </c>
    </row>
    <row r="12" spans="1:6" ht="26.25" customHeight="1" thickBot="1" x14ac:dyDescent="0.4">
      <c r="A12" s="5" t="s">
        <v>4</v>
      </c>
      <c r="B12" s="10">
        <v>11.635999999999999</v>
      </c>
      <c r="C12" s="10">
        <v>7.7439999999999998</v>
      </c>
    </row>
    <row r="13" spans="1:6" ht="26.25" customHeight="1" thickBot="1" x14ac:dyDescent="0.4">
      <c r="A13" s="5" t="s">
        <v>3</v>
      </c>
      <c r="B13" s="10">
        <v>1.239018</v>
      </c>
      <c r="C13" s="10">
        <v>1.3105070000000001</v>
      </c>
    </row>
    <row r="14" spans="1:6" ht="26.25" customHeight="1" thickBot="1" x14ac:dyDescent="0.4">
      <c r="A14" s="5" t="s">
        <v>2</v>
      </c>
      <c r="B14" s="10">
        <v>7.0570179999999993</v>
      </c>
      <c r="C14" s="10">
        <v>5.1825070000000002</v>
      </c>
      <c r="F14" s="2"/>
    </row>
    <row r="15" spans="1:6" ht="26.25" customHeight="1" thickBot="1" x14ac:dyDescent="0.4">
      <c r="A15" s="5" t="s">
        <v>1</v>
      </c>
      <c r="B15" s="10">
        <v>12.875017999999999</v>
      </c>
      <c r="C15" s="10">
        <v>9.0545069999999992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159.107</v>
      </c>
      <c r="C18" s="10">
        <v>138.86199999999999</v>
      </c>
    </row>
    <row r="19" spans="1:3" ht="26.25" customHeight="1" thickBot="1" x14ac:dyDescent="0.4">
      <c r="A19" s="3" t="s">
        <v>16</v>
      </c>
      <c r="B19" s="11">
        <v>9407.5930000000008</v>
      </c>
      <c r="C19" s="11">
        <v>9369.9079999999994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117.432</v>
      </c>
      <c r="C3" s="10">
        <v>47.308999999999997</v>
      </c>
    </row>
    <row r="4" spans="1:6" ht="26.25" customHeight="1" thickBot="1" x14ac:dyDescent="0.4">
      <c r="A4" s="6" t="s">
        <v>10</v>
      </c>
      <c r="B4" s="10">
        <v>147.88499999999999</v>
      </c>
      <c r="C4" s="10">
        <v>48.494</v>
      </c>
    </row>
    <row r="5" spans="1:6" ht="26.25" customHeight="1" thickBot="1" x14ac:dyDescent="0.4">
      <c r="A5" s="6" t="s">
        <v>14</v>
      </c>
      <c r="B5" s="10">
        <v>232.71600000000001</v>
      </c>
      <c r="C5" s="10">
        <v>130.941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20662</v>
      </c>
      <c r="C8" s="10">
        <v>11591</v>
      </c>
    </row>
    <row r="9" spans="1:6" ht="26.25" customHeight="1" thickBot="1" x14ac:dyDescent="0.4">
      <c r="A9" s="5" t="s">
        <v>7</v>
      </c>
      <c r="B9" s="10">
        <v>1359</v>
      </c>
      <c r="C9" s="10">
        <v>974</v>
      </c>
    </row>
    <row r="10" spans="1:6" ht="26.25" customHeight="1" thickBot="1" x14ac:dyDescent="0.4">
      <c r="A10" s="5" t="s">
        <v>6</v>
      </c>
      <c r="B10" s="10">
        <v>16.286000000000001</v>
      </c>
      <c r="C10" s="10">
        <v>9.1370000000000005</v>
      </c>
    </row>
    <row r="11" spans="1:6" ht="26.25" customHeight="1" thickBot="1" x14ac:dyDescent="0.4">
      <c r="A11" s="5" t="s">
        <v>5</v>
      </c>
      <c r="B11" s="10">
        <v>22.021000000000001</v>
      </c>
      <c r="C11" s="10">
        <v>12.565</v>
      </c>
    </row>
    <row r="12" spans="1:6" ht="26.25" customHeight="1" thickBot="1" x14ac:dyDescent="0.4">
      <c r="A12" s="5" t="s">
        <v>4</v>
      </c>
      <c r="B12" s="10">
        <v>44.042000000000002</v>
      </c>
      <c r="C12" s="10">
        <v>25.13</v>
      </c>
    </row>
    <row r="13" spans="1:6" ht="26.25" customHeight="1" thickBot="1" x14ac:dyDescent="0.4">
      <c r="A13" s="5" t="s">
        <v>3</v>
      </c>
      <c r="B13" s="10">
        <v>1.529056</v>
      </c>
      <c r="C13" s="10">
        <v>2.2487970000000002</v>
      </c>
    </row>
    <row r="14" spans="1:6" ht="26.25" customHeight="1" thickBot="1" x14ac:dyDescent="0.4">
      <c r="A14" s="5" t="s">
        <v>2</v>
      </c>
      <c r="B14" s="10">
        <v>23.550056000000001</v>
      </c>
      <c r="C14" s="10">
        <v>14.813796999999999</v>
      </c>
      <c r="F14" s="2"/>
    </row>
    <row r="15" spans="1:6" ht="26.25" customHeight="1" thickBot="1" x14ac:dyDescent="0.4">
      <c r="A15" s="5" t="s">
        <v>1</v>
      </c>
      <c r="B15" s="10">
        <v>45.571055999999999</v>
      </c>
      <c r="C15" s="10">
        <v>27.378796999999999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477.28399999999999</v>
      </c>
      <c r="C18" s="10">
        <v>2.5049999999999999</v>
      </c>
    </row>
    <row r="19" spans="1:3" ht="26.25" customHeight="1" thickBot="1" x14ac:dyDescent="0.4">
      <c r="A19" s="3" t="s">
        <v>16</v>
      </c>
      <c r="B19" s="11">
        <v>37315.165000000001</v>
      </c>
      <c r="C19" s="11">
        <v>35307.421999999999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22.231000000000002</v>
      </c>
      <c r="C3" s="10">
        <v>17.686</v>
      </c>
    </row>
    <row r="4" spans="1:6" ht="26.25" customHeight="1" thickBot="1" x14ac:dyDescent="0.4">
      <c r="A4" s="6" t="s">
        <v>10</v>
      </c>
      <c r="B4" s="10">
        <v>17.786999999999999</v>
      </c>
      <c r="C4" s="10">
        <v>14.590999999999999</v>
      </c>
    </row>
    <row r="5" spans="1:6" ht="26.25" customHeight="1" thickBot="1" x14ac:dyDescent="0.4">
      <c r="A5" s="6" t="s">
        <v>14</v>
      </c>
      <c r="B5" s="10">
        <v>139.13900000000001</v>
      </c>
      <c r="C5" s="10">
        <v>59.204999999999998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2280</v>
      </c>
      <c r="C8" s="10">
        <v>1910</v>
      </c>
    </row>
    <row r="9" spans="1:6" ht="26.25" customHeight="1" thickBot="1" x14ac:dyDescent="0.4">
      <c r="A9" s="5" t="s">
        <v>7</v>
      </c>
      <c r="B9" s="10">
        <v>216</v>
      </c>
      <c r="C9" s="10">
        <v>171</v>
      </c>
    </row>
    <row r="10" spans="1:6" ht="26.25" customHeight="1" thickBot="1" x14ac:dyDescent="0.4">
      <c r="A10" s="5" t="s">
        <v>6</v>
      </c>
      <c r="B10" s="10">
        <v>1.9710000000000001</v>
      </c>
      <c r="C10" s="10">
        <v>1.651</v>
      </c>
    </row>
    <row r="11" spans="1:6" ht="26.25" customHeight="1" thickBot="1" x14ac:dyDescent="0.4">
      <c r="A11" s="5" t="s">
        <v>5</v>
      </c>
      <c r="B11" s="10">
        <v>2.496</v>
      </c>
      <c r="C11" s="10">
        <v>2.081</v>
      </c>
    </row>
    <row r="12" spans="1:6" ht="26.25" customHeight="1" thickBot="1" x14ac:dyDescent="0.4">
      <c r="A12" s="5" t="s">
        <v>4</v>
      </c>
      <c r="B12" s="10">
        <v>4.992</v>
      </c>
      <c r="C12" s="10">
        <v>4.1619999999999999</v>
      </c>
    </row>
    <row r="13" spans="1:6" ht="26.25" customHeight="1" thickBot="1" x14ac:dyDescent="0.4">
      <c r="A13" s="5" t="s">
        <v>3</v>
      </c>
      <c r="B13" s="10">
        <v>1.4153520000000002</v>
      </c>
      <c r="C13" s="10">
        <v>1.6881890000000002</v>
      </c>
    </row>
    <row r="14" spans="1:6" ht="26.25" customHeight="1" thickBot="1" x14ac:dyDescent="0.4">
      <c r="A14" s="5" t="s">
        <v>2</v>
      </c>
      <c r="B14" s="10">
        <v>3.9113519999999999</v>
      </c>
      <c r="C14" s="10">
        <v>3.7691889999999999</v>
      </c>
      <c r="F14" s="2"/>
    </row>
    <row r="15" spans="1:6" ht="26.25" customHeight="1" thickBot="1" x14ac:dyDescent="0.4">
      <c r="A15" s="5" t="s">
        <v>1</v>
      </c>
      <c r="B15" s="10">
        <v>6.4073520000000004</v>
      </c>
      <c r="C15" s="10">
        <v>5.8501890000000003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0</v>
      </c>
      <c r="C18" s="10">
        <v>0</v>
      </c>
    </row>
    <row r="19" spans="1:3" ht="26.25" customHeight="1" thickBot="1" x14ac:dyDescent="0.4">
      <c r="A19" s="3" t="s">
        <v>16</v>
      </c>
      <c r="B19" s="11">
        <v>7416.6390000000001</v>
      </c>
      <c r="C19" s="11">
        <v>5636.549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3" sqref="B3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18.582000000000001</v>
      </c>
      <c r="C3" s="10">
        <v>11.903</v>
      </c>
    </row>
    <row r="4" spans="1:6" ht="26.25" customHeight="1" thickBot="1" x14ac:dyDescent="0.4">
      <c r="A4" s="6" t="s">
        <v>10</v>
      </c>
      <c r="B4" s="10">
        <v>67.587000000000003</v>
      </c>
      <c r="C4" s="10">
        <v>13.141</v>
      </c>
    </row>
    <row r="5" spans="1:6" ht="26.25" customHeight="1" thickBot="1" x14ac:dyDescent="0.4">
      <c r="A5" s="6" t="s">
        <v>14</v>
      </c>
      <c r="B5" s="10">
        <v>74.823999999999998</v>
      </c>
      <c r="C5" s="10">
        <v>40.655000000000001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3496</v>
      </c>
      <c r="C8" s="10">
        <v>2298</v>
      </c>
    </row>
    <row r="9" spans="1:6" ht="26.25" customHeight="1" thickBot="1" x14ac:dyDescent="0.4">
      <c r="A9" s="5" t="s">
        <v>7</v>
      </c>
      <c r="B9" s="10">
        <v>265</v>
      </c>
      <c r="C9" s="10">
        <v>183</v>
      </c>
    </row>
    <row r="10" spans="1:6" ht="26.25" customHeight="1" thickBot="1" x14ac:dyDescent="0.4">
      <c r="A10" s="5" t="s">
        <v>6</v>
      </c>
      <c r="B10" s="10">
        <v>3.42</v>
      </c>
      <c r="C10" s="10">
        <v>2.2480000000000002</v>
      </c>
    </row>
    <row r="11" spans="1:6" ht="26.25" customHeight="1" thickBot="1" x14ac:dyDescent="0.4">
      <c r="A11" s="5" t="s">
        <v>5</v>
      </c>
      <c r="B11" s="10">
        <v>3.7610000000000001</v>
      </c>
      <c r="C11" s="10">
        <v>2.4809999999999999</v>
      </c>
    </row>
    <row r="12" spans="1:6" ht="26.25" customHeight="1" thickBot="1" x14ac:dyDescent="0.4">
      <c r="A12" s="5" t="s">
        <v>4</v>
      </c>
      <c r="B12" s="10">
        <v>7.5220000000000002</v>
      </c>
      <c r="C12" s="10">
        <v>4.9619999999999997</v>
      </c>
    </row>
    <row r="13" spans="1:6" ht="26.25" customHeight="1" thickBot="1" x14ac:dyDescent="0.4">
      <c r="A13" s="5" t="s">
        <v>3</v>
      </c>
      <c r="B13" s="10">
        <v>0.46709300000000004</v>
      </c>
      <c r="C13" s="10">
        <v>0.53210900000000005</v>
      </c>
    </row>
    <row r="14" spans="1:6" ht="26.25" customHeight="1" thickBot="1" x14ac:dyDescent="0.4">
      <c r="A14" s="5" t="s">
        <v>2</v>
      </c>
      <c r="B14" s="10">
        <v>4.2280930000000003</v>
      </c>
      <c r="C14" s="10">
        <v>3.013109</v>
      </c>
      <c r="F14" s="2"/>
    </row>
    <row r="15" spans="1:6" ht="26.25" customHeight="1" thickBot="1" x14ac:dyDescent="0.4">
      <c r="A15" s="5" t="s">
        <v>1</v>
      </c>
      <c r="B15" s="10">
        <v>7.9890930000000004</v>
      </c>
      <c r="C15" s="10">
        <v>5.4941089999999999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1293.617</v>
      </c>
      <c r="C18" s="10">
        <v>224.72900000000001</v>
      </c>
    </row>
    <row r="19" spans="1:3" ht="26.25" customHeight="1" thickBot="1" x14ac:dyDescent="0.4">
      <c r="A19" s="3" t="s">
        <v>16</v>
      </c>
      <c r="B19" s="11">
        <v>11345.915999999999</v>
      </c>
      <c r="C19" s="11">
        <v>10262.502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" sqref="B2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11.425000000000001</v>
      </c>
      <c r="C3" s="10">
        <v>9.24</v>
      </c>
    </row>
    <row r="4" spans="1:6" ht="26.25" customHeight="1" thickBot="1" x14ac:dyDescent="0.4">
      <c r="A4" s="6" t="s">
        <v>10</v>
      </c>
      <c r="B4" s="10">
        <v>5.7640000000000002</v>
      </c>
      <c r="C4" s="10">
        <v>3.4550000000000001</v>
      </c>
    </row>
    <row r="5" spans="1:6" ht="26.25" customHeight="1" thickBot="1" x14ac:dyDescent="0.4">
      <c r="A5" s="6" t="s">
        <v>14</v>
      </c>
      <c r="B5" s="10">
        <v>35.701000000000001</v>
      </c>
      <c r="C5" s="10">
        <v>17.829999999999998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1239</v>
      </c>
      <c r="C8" s="10">
        <v>873</v>
      </c>
    </row>
    <row r="9" spans="1:6" ht="26.25" customHeight="1" thickBot="1" x14ac:dyDescent="0.4">
      <c r="A9" s="5" t="s">
        <v>7</v>
      </c>
      <c r="B9" s="10">
        <v>112</v>
      </c>
      <c r="C9" s="10">
        <v>77</v>
      </c>
    </row>
    <row r="10" spans="1:6" ht="26.25" customHeight="1" thickBot="1" x14ac:dyDescent="0.4">
      <c r="A10" s="5" t="s">
        <v>6</v>
      </c>
      <c r="B10" s="10">
        <v>1.2050000000000001</v>
      </c>
      <c r="C10" s="10">
        <v>0.84899999999999998</v>
      </c>
    </row>
    <row r="11" spans="1:6" ht="26.25" customHeight="1" thickBot="1" x14ac:dyDescent="0.4">
      <c r="A11" s="5" t="s">
        <v>5</v>
      </c>
      <c r="B11" s="10">
        <v>1.351</v>
      </c>
      <c r="C11" s="10">
        <v>0.95</v>
      </c>
    </row>
    <row r="12" spans="1:6" ht="26.25" customHeight="1" thickBot="1" x14ac:dyDescent="0.4">
      <c r="A12" s="5" t="s">
        <v>4</v>
      </c>
      <c r="B12" s="10">
        <v>2.702</v>
      </c>
      <c r="C12" s="10">
        <v>1.9</v>
      </c>
    </row>
    <row r="13" spans="1:6" ht="26.25" customHeight="1" thickBot="1" x14ac:dyDescent="0.4">
      <c r="A13" s="5" t="s">
        <v>3</v>
      </c>
      <c r="B13" s="10">
        <v>0.39122000000000001</v>
      </c>
      <c r="C13" s="10">
        <v>0.44811900000000005</v>
      </c>
    </row>
    <row r="14" spans="1:6" ht="26.25" customHeight="1" thickBot="1" x14ac:dyDescent="0.4">
      <c r="A14" s="5" t="s">
        <v>2</v>
      </c>
      <c r="B14" s="10">
        <v>1.7422200000000001</v>
      </c>
      <c r="C14" s="10">
        <v>1.3981189999999999</v>
      </c>
      <c r="F14" s="2"/>
    </row>
    <row r="15" spans="1:6" ht="26.25" customHeight="1" thickBot="1" x14ac:dyDescent="0.4">
      <c r="A15" s="5" t="s">
        <v>1</v>
      </c>
      <c r="B15" s="10">
        <v>3.0932200000000001</v>
      </c>
      <c r="C15" s="10">
        <v>2.3481190000000001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2.7370000000000001</v>
      </c>
      <c r="C18" s="10">
        <v>2.2240000000000002</v>
      </c>
    </row>
    <row r="19" spans="1:3" ht="26.25" customHeight="1" thickBot="1" x14ac:dyDescent="0.4">
      <c r="A19" s="3" t="s">
        <v>16</v>
      </c>
      <c r="B19" s="11">
        <v>5614.4790000000003</v>
      </c>
      <c r="C19" s="11">
        <v>4935.8829999999998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F23"/>
  <sheetViews>
    <sheetView workbookViewId="0">
      <selection activeCell="B10" sqref="B10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17.361000000000001</v>
      </c>
      <c r="C3" s="10">
        <v>11.901999999999999</v>
      </c>
    </row>
    <row r="4" spans="1:6" ht="26.25" customHeight="1" thickBot="1" x14ac:dyDescent="0.4">
      <c r="A4" s="6" t="s">
        <v>10</v>
      </c>
      <c r="B4" s="10">
        <v>13.304</v>
      </c>
      <c r="C4" s="10">
        <v>9.2240000000000002</v>
      </c>
    </row>
    <row r="5" spans="1:6" ht="26.25" customHeight="1" thickBot="1" x14ac:dyDescent="0.4">
      <c r="A5" s="6" t="s">
        <v>14</v>
      </c>
      <c r="B5" s="10">
        <v>160.13900000000001</v>
      </c>
      <c r="C5" s="10">
        <v>65.316999999999993</v>
      </c>
    </row>
    <row r="6" spans="1:6" ht="26.25" customHeight="1" thickBot="1" x14ac:dyDescent="0.4">
      <c r="A6" s="6"/>
      <c r="B6" s="4"/>
      <c r="C6" s="4"/>
    </row>
    <row r="7" spans="1:6" ht="26.25" customHeight="1" thickBot="1" x14ac:dyDescent="0.4">
      <c r="A7" s="6" t="s">
        <v>9</v>
      </c>
      <c r="B7" s="4"/>
      <c r="C7" s="4"/>
    </row>
    <row r="8" spans="1:6" ht="26.25" customHeight="1" thickBot="1" x14ac:dyDescent="0.4">
      <c r="A8" s="5" t="s">
        <v>8</v>
      </c>
      <c r="B8" s="10">
        <v>4095</v>
      </c>
      <c r="C8" s="10">
        <v>2747</v>
      </c>
    </row>
    <row r="9" spans="1:6" ht="26.25" customHeight="1" thickBot="1" x14ac:dyDescent="0.4">
      <c r="A9" s="5" t="s">
        <v>7</v>
      </c>
      <c r="B9" s="10">
        <v>399</v>
      </c>
      <c r="C9" s="10">
        <v>281</v>
      </c>
    </row>
    <row r="10" spans="1:6" ht="26.25" customHeight="1" thickBot="1" x14ac:dyDescent="0.4">
      <c r="A10" s="5" t="s">
        <v>6</v>
      </c>
      <c r="B10" s="10">
        <v>3.9159999999999999</v>
      </c>
      <c r="C10" s="10">
        <v>2.6259999999999999</v>
      </c>
    </row>
    <row r="11" spans="1:6" ht="26.25" customHeight="1" thickBot="1" x14ac:dyDescent="0.4">
      <c r="A11" s="5" t="s">
        <v>5</v>
      </c>
      <c r="B11" s="10">
        <v>4.4939999999999998</v>
      </c>
      <c r="C11" s="10">
        <v>3.028</v>
      </c>
    </row>
    <row r="12" spans="1:6" ht="26.25" customHeight="1" thickBot="1" x14ac:dyDescent="0.4">
      <c r="A12" s="5" t="s">
        <v>4</v>
      </c>
      <c r="B12" s="10">
        <v>8.9879999999999995</v>
      </c>
      <c r="C12" s="10">
        <v>6.056</v>
      </c>
    </row>
    <row r="13" spans="1:6" ht="26.25" customHeight="1" thickBot="1" x14ac:dyDescent="0.4">
      <c r="A13" s="5" t="s">
        <v>3</v>
      </c>
      <c r="B13" s="10">
        <v>1.680126</v>
      </c>
      <c r="C13" s="10">
        <v>2.2347269999999999</v>
      </c>
    </row>
    <row r="14" spans="1:6" ht="26.25" customHeight="1" thickBot="1" x14ac:dyDescent="0.4">
      <c r="A14" s="5" t="s">
        <v>2</v>
      </c>
      <c r="B14" s="10">
        <v>6.1741259999999993</v>
      </c>
      <c r="C14" s="10">
        <v>5.2627269999999999</v>
      </c>
      <c r="F14" s="2"/>
    </row>
    <row r="15" spans="1:6" ht="26.25" customHeight="1" thickBot="1" x14ac:dyDescent="0.4">
      <c r="A15" s="5" t="s">
        <v>1</v>
      </c>
      <c r="B15" s="10">
        <v>10.668125999999999</v>
      </c>
      <c r="C15" s="10">
        <v>8.2907270000000004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f>13.172</f>
        <v>13.172000000000001</v>
      </c>
      <c r="C18" s="10">
        <f>3</f>
        <v>3</v>
      </c>
    </row>
    <row r="19" spans="1:3" ht="26.25" customHeight="1" thickBot="1" x14ac:dyDescent="0.4">
      <c r="A19" s="3" t="s">
        <v>16</v>
      </c>
      <c r="B19" s="11">
        <v>11463.653</v>
      </c>
      <c r="C19" s="11">
        <v>6631.3090000000002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F23"/>
  <sheetViews>
    <sheetView workbookViewId="0">
      <selection activeCell="B11" sqref="B11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26.106999999999999</v>
      </c>
      <c r="C3" s="10">
        <v>14.965</v>
      </c>
    </row>
    <row r="4" spans="1:6" ht="26.25" customHeight="1" thickBot="1" x14ac:dyDescent="0.4">
      <c r="A4" s="6" t="s">
        <v>10</v>
      </c>
      <c r="B4" s="10">
        <v>39.688000000000002</v>
      </c>
      <c r="C4" s="10">
        <v>35.064</v>
      </c>
    </row>
    <row r="5" spans="1:6" ht="26.25" customHeight="1" thickBot="1" x14ac:dyDescent="0.4">
      <c r="A5" s="6" t="s">
        <v>14</v>
      </c>
      <c r="B5" s="10">
        <v>201.90100000000001</v>
      </c>
      <c r="C5" s="10">
        <v>95.265000000000001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6951</v>
      </c>
      <c r="C8" s="10">
        <v>4831</v>
      </c>
    </row>
    <row r="9" spans="1:6" ht="26.25" customHeight="1" thickBot="1" x14ac:dyDescent="0.4">
      <c r="A9" s="5" t="s">
        <v>7</v>
      </c>
      <c r="B9" s="10">
        <v>325</v>
      </c>
      <c r="C9" s="10">
        <v>263</v>
      </c>
    </row>
    <row r="10" spans="1:6" ht="26.25" customHeight="1" thickBot="1" x14ac:dyDescent="0.4">
      <c r="A10" s="5" t="s">
        <v>6</v>
      </c>
      <c r="B10" s="10">
        <v>6.3840000000000003</v>
      </c>
      <c r="C10" s="10">
        <v>4.4370000000000003</v>
      </c>
    </row>
    <row r="11" spans="1:6" ht="26.25" customHeight="1" thickBot="1" x14ac:dyDescent="0.4">
      <c r="A11" s="5" t="s">
        <v>5</v>
      </c>
      <c r="B11" s="10">
        <v>7.2759999999999998</v>
      </c>
      <c r="C11" s="10">
        <v>5.0940000000000003</v>
      </c>
    </row>
    <row r="12" spans="1:6" ht="26.25" customHeight="1" thickBot="1" x14ac:dyDescent="0.4">
      <c r="A12" s="5" t="s">
        <v>4</v>
      </c>
      <c r="B12" s="10">
        <v>14.552</v>
      </c>
      <c r="C12" s="10">
        <v>10.188000000000001</v>
      </c>
    </row>
    <row r="13" spans="1:6" ht="26.25" customHeight="1" thickBot="1" x14ac:dyDescent="0.4">
      <c r="A13" s="5" t="s">
        <v>3</v>
      </c>
      <c r="B13" s="10">
        <v>2.4442919999999999</v>
      </c>
      <c r="C13" s="10">
        <v>2.5314540000000001</v>
      </c>
    </row>
    <row r="14" spans="1:6" ht="26.25" customHeight="1" thickBot="1" x14ac:dyDescent="0.4">
      <c r="A14" s="5" t="s">
        <v>2</v>
      </c>
      <c r="B14" s="10">
        <v>9.7202920000000006</v>
      </c>
      <c r="C14" s="10">
        <v>7.6254540000000004</v>
      </c>
      <c r="F14" s="2"/>
    </row>
    <row r="15" spans="1:6" ht="26.25" customHeight="1" thickBot="1" x14ac:dyDescent="0.4">
      <c r="A15" s="5" t="s">
        <v>1</v>
      </c>
      <c r="B15" s="10">
        <v>16.996292</v>
      </c>
      <c r="C15" s="10">
        <v>12.719454000000001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f>163.006</f>
        <v>163.006</v>
      </c>
      <c r="C18" s="10">
        <f>29.263</f>
        <v>29.263000000000002</v>
      </c>
    </row>
    <row r="19" spans="1:3" ht="26.25" customHeight="1" thickBot="1" x14ac:dyDescent="0.4">
      <c r="A19" s="3" t="s">
        <v>16</v>
      </c>
      <c r="B19" s="11">
        <f>100.105</f>
        <v>100.105</v>
      </c>
      <c r="C19" s="11">
        <f>33.883</f>
        <v>33.883000000000003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23"/>
  <sheetViews>
    <sheetView workbookViewId="0">
      <selection activeCell="B8" sqref="B8:C15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33.954000000000001</v>
      </c>
      <c r="C3" s="10">
        <v>21.507000000000001</v>
      </c>
    </row>
    <row r="4" spans="1:6" ht="26.25" customHeight="1" thickBot="1" x14ac:dyDescent="0.4">
      <c r="A4" s="6" t="s">
        <v>10</v>
      </c>
      <c r="B4" s="10">
        <v>140.76</v>
      </c>
      <c r="C4" s="10">
        <v>56.322000000000003</v>
      </c>
    </row>
    <row r="5" spans="1:6" ht="26.25" customHeight="1" thickBot="1" x14ac:dyDescent="0.4">
      <c r="A5" s="6" t="s">
        <v>14</v>
      </c>
      <c r="B5" s="10">
        <v>138.63300000000001</v>
      </c>
      <c r="C5" s="10">
        <v>80.674999999999997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8010</v>
      </c>
      <c r="C8" s="10">
        <v>5203</v>
      </c>
    </row>
    <row r="9" spans="1:6" ht="26.25" customHeight="1" thickBot="1" x14ac:dyDescent="0.4">
      <c r="A9" s="5" t="s">
        <v>7</v>
      </c>
      <c r="B9" s="10">
        <v>708</v>
      </c>
      <c r="C9" s="10">
        <v>512</v>
      </c>
    </row>
    <row r="10" spans="1:6" ht="26.25" customHeight="1" thickBot="1" x14ac:dyDescent="0.4">
      <c r="A10" s="5" t="s">
        <v>6</v>
      </c>
      <c r="B10" s="10">
        <v>4.8339999999999996</v>
      </c>
      <c r="C10" s="10">
        <v>3.14</v>
      </c>
    </row>
    <row r="11" spans="1:6" ht="26.25" customHeight="1" thickBot="1" x14ac:dyDescent="0.4">
      <c r="A11" s="5" t="s">
        <v>5</v>
      </c>
      <c r="B11" s="10">
        <v>8.718</v>
      </c>
      <c r="C11" s="10">
        <v>5.7149999999999999</v>
      </c>
    </row>
    <row r="12" spans="1:6" ht="26.25" customHeight="1" thickBot="1" x14ac:dyDescent="0.4">
      <c r="A12" s="5" t="s">
        <v>4</v>
      </c>
      <c r="B12" s="10">
        <v>17.436</v>
      </c>
      <c r="C12" s="10">
        <v>11.43</v>
      </c>
    </row>
    <row r="13" spans="1:6" ht="26.25" customHeight="1" thickBot="1" x14ac:dyDescent="0.4">
      <c r="A13" s="5" t="s">
        <v>3</v>
      </c>
      <c r="B13" s="10">
        <v>0.74114800000000003</v>
      </c>
      <c r="C13" s="10">
        <v>0.92318600000000006</v>
      </c>
    </row>
    <row r="14" spans="1:6" ht="26.25" customHeight="1" thickBot="1" x14ac:dyDescent="0.4">
      <c r="A14" s="5" t="s">
        <v>2</v>
      </c>
      <c r="B14" s="10">
        <v>9.4591480000000008</v>
      </c>
      <c r="C14" s="10">
        <v>6.6381860000000001</v>
      </c>
      <c r="F14" s="2"/>
    </row>
    <row r="15" spans="1:6" ht="26.25" customHeight="1" thickBot="1" x14ac:dyDescent="0.4">
      <c r="A15" s="5" t="s">
        <v>1</v>
      </c>
      <c r="B15" s="10">
        <v>18.177147999999999</v>
      </c>
      <c r="C15" s="10">
        <v>12.353185999999999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36.503999999999998</v>
      </c>
      <c r="C18" s="10">
        <v>0</v>
      </c>
    </row>
    <row r="19" spans="1:3" ht="26.25" customHeight="1" thickBot="1" x14ac:dyDescent="0.4">
      <c r="A19" s="3" t="s">
        <v>16</v>
      </c>
      <c r="B19" s="11">
        <v>28191.248</v>
      </c>
      <c r="C19" s="11">
        <v>26470.342000000001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F23"/>
  <sheetViews>
    <sheetView workbookViewId="0">
      <selection activeCell="A7" sqref="A7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1.423</v>
      </c>
      <c r="C3" s="10">
        <v>0.88900000000000001</v>
      </c>
    </row>
    <row r="4" spans="1:6" ht="26.25" customHeight="1" thickBot="1" x14ac:dyDescent="0.4">
      <c r="A4" s="6" t="s">
        <v>10</v>
      </c>
      <c r="B4" s="10">
        <v>13.818</v>
      </c>
      <c r="C4" s="10">
        <v>2.2429999999999999</v>
      </c>
    </row>
    <row r="5" spans="1:6" ht="26.25" customHeight="1" thickBot="1" x14ac:dyDescent="0.4">
      <c r="A5" s="6" t="s">
        <v>14</v>
      </c>
      <c r="B5" s="10">
        <v>14.496</v>
      </c>
      <c r="C5" s="10">
        <v>6.9640000000000004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385</v>
      </c>
      <c r="C8" s="10">
        <v>301</v>
      </c>
    </row>
    <row r="9" spans="1:6" ht="26.25" customHeight="1" thickBot="1" x14ac:dyDescent="0.4">
      <c r="A9" s="5" t="s">
        <v>7</v>
      </c>
      <c r="B9" s="10">
        <v>51</v>
      </c>
      <c r="C9" s="10">
        <v>44</v>
      </c>
    </row>
    <row r="10" spans="1:6" ht="26.25" customHeight="1" thickBot="1" x14ac:dyDescent="0.4">
      <c r="A10" s="5" t="s">
        <v>6</v>
      </c>
      <c r="B10" s="10">
        <v>0.503</v>
      </c>
      <c r="C10" s="10">
        <v>0.39300000000000002</v>
      </c>
    </row>
    <row r="11" spans="1:6" ht="26.25" customHeight="1" thickBot="1" x14ac:dyDescent="0.4">
      <c r="A11" s="5" t="s">
        <v>5</v>
      </c>
      <c r="B11" s="10">
        <v>0.436</v>
      </c>
      <c r="C11" s="10">
        <v>0.34499999999999997</v>
      </c>
    </row>
    <row r="12" spans="1:6" ht="26.25" customHeight="1" thickBot="1" x14ac:dyDescent="0.4">
      <c r="A12" s="5" t="s">
        <v>4</v>
      </c>
      <c r="B12" s="10">
        <v>0.872</v>
      </c>
      <c r="C12" s="10">
        <v>0.69</v>
      </c>
    </row>
    <row r="13" spans="1:6" ht="26.25" customHeight="1" thickBot="1" x14ac:dyDescent="0.4">
      <c r="A13" s="5" t="s">
        <v>3</v>
      </c>
      <c r="B13" s="10">
        <v>0.10052</v>
      </c>
      <c r="C13" s="10">
        <v>0.12456</v>
      </c>
    </row>
    <row r="14" spans="1:6" ht="26.25" customHeight="1" thickBot="1" x14ac:dyDescent="0.4">
      <c r="A14" s="5" t="s">
        <v>2</v>
      </c>
      <c r="B14" s="10">
        <v>0.53652</v>
      </c>
      <c r="C14" s="10">
        <v>0.46955999999999998</v>
      </c>
      <c r="F14" s="2"/>
    </row>
    <row r="15" spans="1:6" ht="26.25" customHeight="1" thickBot="1" x14ac:dyDescent="0.4">
      <c r="A15" s="5" t="s">
        <v>1</v>
      </c>
      <c r="B15" s="10">
        <v>0.97252000000000005</v>
      </c>
      <c r="C15" s="10">
        <v>0.81455999999999995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0</v>
      </c>
      <c r="C18" s="10">
        <v>0</v>
      </c>
    </row>
    <row r="19" spans="1:3" ht="26.25" customHeight="1" thickBot="1" x14ac:dyDescent="0.4">
      <c r="A19" s="3" t="s">
        <v>16</v>
      </c>
      <c r="B19" s="11">
        <f>408.71/1000</f>
        <v>0.40870999999999996</v>
      </c>
      <c r="C19" s="11">
        <f>408.71/1000</f>
        <v>0.40870999999999996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F23"/>
  <sheetViews>
    <sheetView workbookViewId="0">
      <selection activeCell="A6" sqref="A6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43.216000000000001</v>
      </c>
      <c r="C3" s="10">
        <v>19.471</v>
      </c>
    </row>
    <row r="4" spans="1:6" ht="26.25" customHeight="1" thickBot="1" x14ac:dyDescent="0.4">
      <c r="A4" s="6" t="s">
        <v>10</v>
      </c>
      <c r="B4" s="10">
        <v>124.759</v>
      </c>
      <c r="C4" s="10">
        <v>38.210999999999999</v>
      </c>
    </row>
    <row r="5" spans="1:6" ht="26.25" customHeight="1" thickBot="1" x14ac:dyDescent="0.4">
      <c r="A5" s="6" t="s">
        <v>14</v>
      </c>
      <c r="B5" s="10">
        <v>195.66800000000001</v>
      </c>
      <c r="C5" s="10">
        <v>104.705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7344</v>
      </c>
      <c r="C8" s="10">
        <v>4489</v>
      </c>
    </row>
    <row r="9" spans="1:6" ht="26.25" customHeight="1" thickBot="1" x14ac:dyDescent="0.4">
      <c r="A9" s="5" t="s">
        <v>7</v>
      </c>
      <c r="B9" s="10">
        <v>476</v>
      </c>
      <c r="C9" s="10">
        <v>340</v>
      </c>
    </row>
    <row r="10" spans="1:6" ht="26.25" customHeight="1" thickBot="1" x14ac:dyDescent="0.4">
      <c r="A10" s="5" t="s">
        <v>6</v>
      </c>
      <c r="B10" s="10">
        <v>6.6669999999999998</v>
      </c>
      <c r="C10" s="10">
        <v>4.0750000000000002</v>
      </c>
    </row>
    <row r="11" spans="1:6" ht="26.25" customHeight="1" thickBot="1" x14ac:dyDescent="0.4">
      <c r="A11" s="5" t="s">
        <v>5</v>
      </c>
      <c r="B11" s="10">
        <v>7.82</v>
      </c>
      <c r="C11" s="10">
        <v>4.8289999999999997</v>
      </c>
    </row>
    <row r="12" spans="1:6" ht="26.25" customHeight="1" thickBot="1" x14ac:dyDescent="0.4">
      <c r="A12" s="5" t="s">
        <v>4</v>
      </c>
      <c r="B12" s="10">
        <v>15.64</v>
      </c>
      <c r="C12" s="10">
        <v>9.6579999999999995</v>
      </c>
    </row>
    <row r="13" spans="1:6" ht="26.25" customHeight="1" thickBot="1" x14ac:dyDescent="0.4">
      <c r="A13" s="5" t="s">
        <v>3</v>
      </c>
      <c r="B13" s="10">
        <v>2.0028540000000001</v>
      </c>
      <c r="C13" s="10">
        <v>2.3971939999999998</v>
      </c>
    </row>
    <row r="14" spans="1:6" ht="26.25" customHeight="1" thickBot="1" x14ac:dyDescent="0.4">
      <c r="A14" s="5" t="s">
        <v>2</v>
      </c>
      <c r="B14" s="10">
        <v>9.8228539999999995</v>
      </c>
      <c r="C14" s="10">
        <v>7.2261939999999996</v>
      </c>
      <c r="F14" s="2"/>
    </row>
    <row r="15" spans="1:6" ht="26.25" customHeight="1" thickBot="1" x14ac:dyDescent="0.4">
      <c r="A15" s="5" t="s">
        <v>1</v>
      </c>
      <c r="B15" s="10">
        <v>17.642854</v>
      </c>
      <c r="C15" s="10">
        <v>12.055194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3903.92</v>
      </c>
      <c r="C18" s="10">
        <v>1044.2</v>
      </c>
    </row>
    <row r="19" spans="1:3" ht="26.25" customHeight="1" thickBot="1" x14ac:dyDescent="0.4">
      <c r="A19" s="3" t="s">
        <v>16</v>
      </c>
      <c r="B19" s="11">
        <v>3162.72</v>
      </c>
      <c r="C19" s="11">
        <v>3029.68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F23"/>
  <sheetViews>
    <sheetView workbookViewId="0">
      <selection activeCell="A5" sqref="A5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95.201999999999998</v>
      </c>
      <c r="C3" s="10">
        <v>82.028999999999996</v>
      </c>
    </row>
    <row r="4" spans="1:6" ht="26.25" customHeight="1" thickBot="1" x14ac:dyDescent="0.4">
      <c r="A4" s="6" t="s">
        <v>10</v>
      </c>
      <c r="B4" s="10">
        <v>342.26799999999997</v>
      </c>
      <c r="C4" s="10">
        <v>174.65799999999999</v>
      </c>
    </row>
    <row r="5" spans="1:6" ht="26.25" customHeight="1" thickBot="1" x14ac:dyDescent="0.4">
      <c r="A5" s="6" t="s">
        <v>14</v>
      </c>
      <c r="B5" s="10">
        <v>1199.9670000000001</v>
      </c>
      <c r="C5" s="10">
        <v>525.74099999999999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47008</v>
      </c>
      <c r="C8" s="10">
        <v>33791</v>
      </c>
    </row>
    <row r="9" spans="1:6" ht="26.25" customHeight="1" thickBot="1" x14ac:dyDescent="0.4">
      <c r="A9" s="5" t="s">
        <v>7</v>
      </c>
      <c r="B9" s="10">
        <v>3312</v>
      </c>
      <c r="C9" s="10">
        <v>2532</v>
      </c>
    </row>
    <row r="10" spans="1:6" ht="26.25" customHeight="1" thickBot="1" x14ac:dyDescent="0.4">
      <c r="A10" s="5" t="s">
        <v>6</v>
      </c>
      <c r="B10" s="10">
        <v>39.301000000000002</v>
      </c>
      <c r="C10" s="10">
        <v>28.251999999999999</v>
      </c>
    </row>
    <row r="11" spans="1:6" ht="26.25" customHeight="1" thickBot="1" x14ac:dyDescent="0.4">
      <c r="A11" s="5" t="s">
        <v>5</v>
      </c>
      <c r="B11" s="10">
        <v>50.32</v>
      </c>
      <c r="C11" s="10">
        <v>36.323</v>
      </c>
    </row>
    <row r="12" spans="1:6" ht="26.25" customHeight="1" thickBot="1" x14ac:dyDescent="0.4">
      <c r="A12" s="5" t="s">
        <v>4</v>
      </c>
      <c r="B12" s="10">
        <v>100.64</v>
      </c>
      <c r="C12" s="10">
        <v>72.646000000000001</v>
      </c>
    </row>
    <row r="13" spans="1:6" ht="26.25" customHeight="1" thickBot="1" x14ac:dyDescent="0.4">
      <c r="A13" s="5" t="s">
        <v>3</v>
      </c>
      <c r="B13" s="10">
        <v>16.184760000000001</v>
      </c>
      <c r="C13" s="10">
        <v>14.126092</v>
      </c>
    </row>
    <row r="14" spans="1:6" ht="26.25" customHeight="1" thickBot="1" x14ac:dyDescent="0.4">
      <c r="A14" s="5" t="s">
        <v>2</v>
      </c>
      <c r="B14" s="10">
        <v>66.504760000000005</v>
      </c>
      <c r="C14" s="10">
        <v>50.449092</v>
      </c>
      <c r="F14" s="2"/>
    </row>
    <row r="15" spans="1:6" ht="26.25" customHeight="1" thickBot="1" x14ac:dyDescent="0.4">
      <c r="A15" s="5" t="s">
        <v>1</v>
      </c>
      <c r="B15" s="10">
        <v>116.82476</v>
      </c>
      <c r="C15" s="10">
        <v>86.772092000000001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45250.381000000001</v>
      </c>
      <c r="C18" s="10">
        <v>24253.296999999999</v>
      </c>
    </row>
    <row r="19" spans="1:3" ht="26.25" customHeight="1" thickBot="1" x14ac:dyDescent="0.4">
      <c r="A19" s="3" t="s">
        <v>16</v>
      </c>
      <c r="B19" s="11">
        <v>21216.276000000002</v>
      </c>
      <c r="C19" s="11">
        <v>18545.692999999999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F23"/>
  <sheetViews>
    <sheetView workbookViewId="0">
      <selection activeCell="A5" sqref="A5"/>
    </sheetView>
  </sheetViews>
  <sheetFormatPr defaultRowHeight="14.5" x14ac:dyDescent="0.35"/>
  <cols>
    <col min="1" max="1" width="68.26953125" customWidth="1"/>
    <col min="2" max="3" width="17.1796875" customWidth="1"/>
  </cols>
  <sheetData>
    <row r="1" spans="1:6" ht="26.25" customHeight="1" thickBot="1" x14ac:dyDescent="0.4">
      <c r="A1" s="9"/>
      <c r="B1" s="8" t="s">
        <v>13</v>
      </c>
      <c r="C1" s="8" t="s">
        <v>13</v>
      </c>
    </row>
    <row r="2" spans="1:6" ht="26.25" customHeight="1" thickBot="1" x14ac:dyDescent="0.4">
      <c r="A2" s="6" t="s">
        <v>12</v>
      </c>
      <c r="B2" s="7">
        <v>2015</v>
      </c>
      <c r="C2" s="7">
        <v>2030</v>
      </c>
    </row>
    <row r="3" spans="1:6" ht="26.25" customHeight="1" thickBot="1" x14ac:dyDescent="0.4">
      <c r="A3" s="6" t="s">
        <v>11</v>
      </c>
      <c r="B3" s="10">
        <v>21.914999999999999</v>
      </c>
      <c r="C3" s="10">
        <v>13.683</v>
      </c>
    </row>
    <row r="4" spans="1:6" ht="26.25" customHeight="1" thickBot="1" x14ac:dyDescent="0.4">
      <c r="A4" s="6" t="s">
        <v>10</v>
      </c>
      <c r="B4" s="10">
        <v>9.8119999999999994</v>
      </c>
      <c r="C4" s="10">
        <v>9.9740000000000002</v>
      </c>
    </row>
    <row r="5" spans="1:6" ht="26.25" customHeight="1" thickBot="1" x14ac:dyDescent="0.4">
      <c r="A5" s="6" t="s">
        <v>14</v>
      </c>
      <c r="B5" s="10">
        <v>117.42400000000001</v>
      </c>
      <c r="C5" s="10">
        <v>67.302000000000007</v>
      </c>
    </row>
    <row r="6" spans="1:6" ht="26.25" customHeight="1" thickBot="1" x14ac:dyDescent="0.4">
      <c r="A6" s="6"/>
      <c r="B6" s="10"/>
      <c r="C6" s="10"/>
    </row>
    <row r="7" spans="1:6" ht="26.25" customHeight="1" thickBot="1" x14ac:dyDescent="0.4">
      <c r="A7" s="6" t="s">
        <v>9</v>
      </c>
      <c r="B7" s="10"/>
      <c r="C7" s="10"/>
    </row>
    <row r="8" spans="1:6" ht="26.25" customHeight="1" thickBot="1" x14ac:dyDescent="0.4">
      <c r="A8" s="5" t="s">
        <v>8</v>
      </c>
      <c r="B8" s="10">
        <v>2192</v>
      </c>
      <c r="C8" s="10">
        <v>1611</v>
      </c>
    </row>
    <row r="9" spans="1:6" ht="26.25" customHeight="1" thickBot="1" x14ac:dyDescent="0.4">
      <c r="A9" s="5" t="s">
        <v>7</v>
      </c>
      <c r="B9" s="10">
        <v>161</v>
      </c>
      <c r="C9" s="10">
        <v>130</v>
      </c>
    </row>
    <row r="10" spans="1:6" ht="26.25" customHeight="1" thickBot="1" x14ac:dyDescent="0.4">
      <c r="A10" s="5" t="s">
        <v>6</v>
      </c>
      <c r="B10" s="10">
        <v>2.008</v>
      </c>
      <c r="C10" s="10">
        <v>1.476</v>
      </c>
    </row>
    <row r="11" spans="1:6" ht="26.25" customHeight="1" thickBot="1" x14ac:dyDescent="0.4">
      <c r="A11" s="5" t="s">
        <v>5</v>
      </c>
      <c r="B11" s="10">
        <v>2.3530000000000002</v>
      </c>
      <c r="C11" s="10">
        <v>1.7410000000000001</v>
      </c>
    </row>
    <row r="12" spans="1:6" ht="26.25" customHeight="1" thickBot="1" x14ac:dyDescent="0.4">
      <c r="A12" s="5" t="s">
        <v>4</v>
      </c>
      <c r="B12" s="10">
        <v>4.7060000000000004</v>
      </c>
      <c r="C12" s="10">
        <v>3.4820000000000002</v>
      </c>
    </row>
    <row r="13" spans="1:6" ht="26.25" customHeight="1" thickBot="1" x14ac:dyDescent="0.4">
      <c r="A13" s="5" t="s">
        <v>3</v>
      </c>
      <c r="B13" s="10">
        <v>1.049083</v>
      </c>
      <c r="C13" s="10">
        <v>1.315558</v>
      </c>
    </row>
    <row r="14" spans="1:6" ht="26.25" customHeight="1" thickBot="1" x14ac:dyDescent="0.4">
      <c r="A14" s="5" t="s">
        <v>2</v>
      </c>
      <c r="B14" s="10">
        <v>3.4020830000000002</v>
      </c>
      <c r="C14" s="10">
        <v>3.0565579999999999</v>
      </c>
      <c r="F14" s="2"/>
    </row>
    <row r="15" spans="1:6" ht="26.25" customHeight="1" thickBot="1" x14ac:dyDescent="0.4">
      <c r="A15" s="5" t="s">
        <v>1</v>
      </c>
      <c r="B15" s="10">
        <v>5.7550830000000008</v>
      </c>
      <c r="C15" s="10">
        <v>4.7975580000000004</v>
      </c>
      <c r="F15" s="2"/>
    </row>
    <row r="16" spans="1:6" ht="26.25" customHeight="1" thickBot="1" x14ac:dyDescent="0.4">
      <c r="A16" s="5"/>
      <c r="B16" s="10"/>
      <c r="C16" s="10"/>
    </row>
    <row r="17" spans="1:3" ht="27" customHeight="1" thickBot="1" x14ac:dyDescent="0.4">
      <c r="A17" s="5" t="s">
        <v>0</v>
      </c>
      <c r="B17" s="10"/>
      <c r="C17" s="10"/>
    </row>
    <row r="18" spans="1:3" ht="26.25" customHeight="1" thickBot="1" x14ac:dyDescent="0.4">
      <c r="A18" s="5" t="s">
        <v>15</v>
      </c>
      <c r="B18" s="10">
        <v>464.01600000000002</v>
      </c>
      <c r="C18" s="10">
        <v>42.305999999999997</v>
      </c>
    </row>
    <row r="19" spans="1:3" ht="26.25" customHeight="1" thickBot="1" x14ac:dyDescent="0.4">
      <c r="A19" s="3" t="s">
        <v>16</v>
      </c>
      <c r="B19" s="11">
        <v>1690.9880000000001</v>
      </c>
      <c r="C19" s="11">
        <v>1683.7249999999999</v>
      </c>
    </row>
    <row r="20" spans="1:3" x14ac:dyDescent="0.35">
      <c r="B20" s="2"/>
      <c r="C20" s="2"/>
    </row>
    <row r="22" spans="1:3" x14ac:dyDescent="0.35">
      <c r="B22" s="2"/>
      <c r="C22" s="2"/>
    </row>
    <row r="23" spans="1:3" x14ac:dyDescent="0.35">
      <c r="A23" s="1"/>
      <c r="B23" s="1"/>
      <c r="C23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1BA0128C8824692540477CACFD64B" ma:contentTypeVersion="0" ma:contentTypeDescription="Create a new document." ma:contentTypeScope="" ma:versionID="fa4f5b6f8053053fe6f03e10a5924f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fd3152f43de3846f72b0cf37d3c8fc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5E107F-9AE7-4415-8330-E825EEDBE69A}"/>
</file>

<file path=customXml/itemProps2.xml><?xml version="1.0" encoding="utf-8"?>
<ds:datastoreItem xmlns:ds="http://schemas.openxmlformats.org/officeDocument/2006/customXml" ds:itemID="{78EC1C04-C081-405E-9BAC-FD64591B8C23}"/>
</file>

<file path=customXml/itemProps3.xml><?xml version="1.0" encoding="utf-8"?>
<ds:datastoreItem xmlns:ds="http://schemas.openxmlformats.org/officeDocument/2006/customXml" ds:itemID="{800A281A-8D6F-4B47-9B61-15D9AC39C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Cover page</vt:lpstr>
      <vt:lpstr>EU</vt:lpstr>
      <vt:lpstr>AT</vt:lpstr>
      <vt:lpstr>BE</vt:lpstr>
      <vt:lpstr>BG</vt:lpstr>
      <vt:lpstr>CY</vt:lpstr>
      <vt:lpstr>CZ</vt:lpstr>
      <vt:lpstr>DE</vt:lpstr>
      <vt:lpstr>DK</vt:lpstr>
      <vt:lpstr>EE</vt:lpstr>
      <vt:lpstr>EL</vt:lpstr>
      <vt:lpstr>ES</vt:lpstr>
      <vt:lpstr>FI</vt:lpstr>
      <vt:lpstr>FR</vt:lpstr>
      <vt:lpstr>HR</vt:lpstr>
      <vt:lpstr>HU</vt:lpstr>
      <vt:lpstr>IE</vt:lpstr>
      <vt:lpstr>IT</vt:lpstr>
      <vt:lpstr>LT</vt:lpstr>
      <vt:lpstr>LU</vt:lpstr>
      <vt:lpstr>LV</vt:lpstr>
      <vt:lpstr>MT</vt:lpstr>
      <vt:lpstr>NL</vt:lpstr>
      <vt:lpstr>PL</vt:lpstr>
      <vt:lpstr>PT</vt:lpstr>
      <vt:lpstr>RO</vt:lpstr>
      <vt:lpstr>SE</vt:lpstr>
      <vt:lpstr>SK</vt:lpstr>
      <vt:lpstr>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2021-07-19T13:14:25Z</dcterms:created>
  <dcterms:modified xsi:type="dcterms:W3CDTF">2021-07-19T13:14:35Z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0x010100E2B1BA0128C8824692540477CACFD64B</vt:lpwstr>
  </property>
</Properties>
</file>