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12" windowWidth="14388" windowHeight="14280" tabRatio="762"/>
  </bookViews>
  <sheets>
    <sheet name="Pg 4" sheetId="1" r:id="rId1"/>
    <sheet name="Pg 5" sheetId="2" r:id="rId2"/>
    <sheet name="pg 6" sheetId="3" r:id="rId3"/>
    <sheet name="pg 7_top" sheetId="4" r:id="rId4"/>
    <sheet name="pg 7_bottom" sheetId="5" r:id="rId5"/>
    <sheet name="pg 8" sheetId="6" r:id="rId6"/>
    <sheet name="pg 9" sheetId="7" r:id="rId7"/>
    <sheet name="pg 10" sheetId="8" r:id="rId8"/>
    <sheet name="pg 11_top" sheetId="28" r:id="rId9"/>
    <sheet name="pg 11_bottom" sheetId="26" r:id="rId10"/>
    <sheet name="pg 12" sheetId="42" r:id="rId11"/>
    <sheet name="pg 13" sheetId="10" r:id="rId12"/>
    <sheet name="pg 14" sheetId="11" r:id="rId13"/>
    <sheet name="pg 15" sheetId="12" r:id="rId14"/>
    <sheet name="pg 16" sheetId="13" r:id="rId15"/>
    <sheet name="pg 17" sheetId="14" r:id="rId16"/>
    <sheet name="pg 18_top" sheetId="29" r:id="rId17"/>
    <sheet name="pg 18_bottom_a" sheetId="31" r:id="rId18"/>
    <sheet name="pg 18_bottom_b" sheetId="30" r:id="rId19"/>
    <sheet name="pg 19_top" sheetId="33" r:id="rId20"/>
    <sheet name="pg 19_bottom_a" sheetId="34" r:id="rId21"/>
    <sheet name="pg 19_bottom_b" sheetId="35" r:id="rId22"/>
    <sheet name="pg 20" sheetId="43" r:id="rId23"/>
    <sheet name="pg 21-72" sheetId="16" r:id="rId24"/>
    <sheet name="pg 73 - A1" sheetId="39" r:id="rId25"/>
    <sheet name="pg 75 - A3" sheetId="40" r:id="rId26"/>
    <sheet name="pg 76 - A4" sheetId="19" r:id="rId27"/>
    <sheet name="pg 77-78 B1" sheetId="44" r:id="rId28"/>
    <sheet name="pg 79 - B2" sheetId="21" r:id="rId29"/>
    <sheet name="pg 80-85 B3" sheetId="45" r:id="rId30"/>
    <sheet name="pg 86 - C" sheetId="23" r:id="rId31"/>
    <sheet name="pg 87-94 D1" sheetId="24" r:id="rId32"/>
    <sheet name="pg 95-102 D2" sheetId="46" r:id="rId33"/>
  </sheets>
  <definedNames>
    <definedName name="CBSA_01" localSheetId="25">#REF!</definedName>
    <definedName name="CBSA_01">#REF!</definedName>
    <definedName name="_xlnm.Database" localSheetId="25">#REF!</definedName>
    <definedName name="_xlnm.Database">#REF!</definedName>
    <definedName name="_xlnm.Print_Area" localSheetId="7">'pg 10'!$B$3:$J$13</definedName>
    <definedName name="_xlnm.Print_Area" localSheetId="11">'pg 13'!$B$3:$H$10</definedName>
    <definedName name="_xlnm.Print_Area" localSheetId="16">'pg 18_top'!$B$3:$D$9</definedName>
    <definedName name="_xlnm.Print_Area" localSheetId="0">'Pg 4'!$A$1:$I$9</definedName>
    <definedName name="_xlnm.Print_Area" localSheetId="1">'Pg 5'!$B$3:$F$17</definedName>
    <definedName name="_xlnm.Print_Area" localSheetId="25">'pg 75 - A3'!#REF!</definedName>
  </definedNames>
  <calcPr calcId="145621"/>
</workbook>
</file>

<file path=xl/calcChain.xml><?xml version="1.0" encoding="utf-8"?>
<calcChain xmlns="http://schemas.openxmlformats.org/spreadsheetml/2006/main">
  <c r="B4" i="44" l="1"/>
  <c r="B5" i="44" s="1"/>
  <c r="B6" i="44" s="1"/>
  <c r="B7" i="44" s="1"/>
  <c r="B8" i="44" s="1"/>
  <c r="B9" i="44" s="1"/>
  <c r="B10" i="44" s="1"/>
  <c r="B11" i="44" s="1"/>
  <c r="B12" i="44" s="1"/>
  <c r="B13" i="44" s="1"/>
  <c r="B14" i="44" s="1"/>
  <c r="B15" i="44" s="1"/>
  <c r="B16" i="44" s="1"/>
  <c r="B17" i="44" s="1"/>
  <c r="B18" i="44" s="1"/>
  <c r="B19" i="44" s="1"/>
  <c r="B20" i="44" s="1"/>
  <c r="B21" i="44" s="1"/>
  <c r="B22" i="44" s="1"/>
  <c r="B23" i="44" s="1"/>
  <c r="B24" i="44" s="1"/>
  <c r="B25" i="44" s="1"/>
  <c r="B26" i="44" s="1"/>
  <c r="B27" i="44" s="1"/>
  <c r="B28" i="44" s="1"/>
  <c r="B29" i="44" s="1"/>
  <c r="B30" i="44" s="1"/>
  <c r="B31" i="44" s="1"/>
  <c r="B32" i="44" s="1"/>
  <c r="F51" i="40" l="1"/>
  <c r="D51" i="40"/>
  <c r="F50" i="40"/>
  <c r="D50" i="40"/>
  <c r="F49" i="40"/>
  <c r="D49" i="40"/>
  <c r="D48" i="40"/>
  <c r="D47" i="40"/>
  <c r="H42" i="40"/>
  <c r="F42" i="40"/>
  <c r="D42" i="40"/>
  <c r="H41" i="40"/>
  <c r="F41" i="40"/>
  <c r="D41" i="40"/>
  <c r="H40" i="40"/>
  <c r="F40" i="40"/>
  <c r="D40" i="40"/>
  <c r="H39" i="40"/>
  <c r="F39" i="40"/>
  <c r="D39" i="40"/>
  <c r="H38" i="40"/>
  <c r="F38" i="40"/>
  <c r="D38" i="40"/>
  <c r="H37" i="40"/>
  <c r="F37" i="40"/>
  <c r="D37" i="40"/>
  <c r="H36" i="40"/>
  <c r="F36" i="40"/>
  <c r="D36" i="40"/>
  <c r="H35" i="40"/>
  <c r="F35" i="40"/>
  <c r="D35" i="40"/>
  <c r="F28" i="40"/>
  <c r="D28" i="40"/>
  <c r="F27" i="40"/>
  <c r="D27" i="40"/>
  <c r="D26" i="40"/>
  <c r="F24" i="40"/>
  <c r="D24" i="40"/>
  <c r="D22" i="40"/>
  <c r="D21" i="40"/>
  <c r="H20" i="40"/>
  <c r="F20" i="40"/>
  <c r="D20" i="40"/>
  <c r="H19" i="40"/>
  <c r="D19" i="40"/>
  <c r="H18" i="40"/>
  <c r="F18" i="40"/>
  <c r="D18" i="40"/>
  <c r="H17" i="40"/>
  <c r="F17" i="40"/>
  <c r="D17" i="40"/>
  <c r="H16" i="40"/>
  <c r="F16" i="40"/>
  <c r="H15" i="40"/>
  <c r="F15" i="40"/>
  <c r="H14" i="40"/>
  <c r="F14" i="40"/>
  <c r="D14" i="40"/>
  <c r="H13" i="40"/>
  <c r="F13" i="40"/>
  <c r="D13" i="40"/>
  <c r="H12" i="40"/>
  <c r="F12" i="40"/>
  <c r="D12" i="40"/>
  <c r="H11" i="40"/>
  <c r="F11" i="40"/>
  <c r="D11" i="40"/>
  <c r="H10" i="40"/>
  <c r="F10" i="40"/>
  <c r="D10" i="40"/>
  <c r="H9" i="40"/>
  <c r="F9" i="40"/>
  <c r="D9" i="40"/>
  <c r="H8" i="40"/>
  <c r="F8" i="40"/>
  <c r="D8" i="40"/>
  <c r="H7" i="40"/>
  <c r="F7" i="40"/>
  <c r="D7" i="40"/>
  <c r="H6" i="40"/>
  <c r="F6" i="40"/>
  <c r="D6" i="40"/>
  <c r="D48" i="43" l="1"/>
  <c r="D30" i="43"/>
  <c r="D20" i="43"/>
  <c r="D25" i="43" l="1"/>
  <c r="D12" i="42" l="1"/>
  <c r="C12" i="42"/>
  <c r="E65" i="42"/>
  <c r="D65" i="42"/>
  <c r="C65" i="42"/>
  <c r="E47" i="42"/>
  <c r="C47" i="42"/>
  <c r="E37" i="42"/>
  <c r="D37" i="42"/>
  <c r="C37" i="42"/>
  <c r="E29" i="42"/>
  <c r="D29" i="42"/>
  <c r="E19" i="42"/>
  <c r="D19" i="42"/>
  <c r="C19" i="42"/>
  <c r="G12" i="8" l="1"/>
  <c r="E12" i="8"/>
  <c r="C12" i="8"/>
  <c r="H11" i="8"/>
  <c r="F11" i="8"/>
  <c r="D11" i="8"/>
  <c r="H10" i="8"/>
  <c r="F10" i="8"/>
  <c r="D10" i="8"/>
  <c r="H9" i="8"/>
  <c r="F9" i="8"/>
  <c r="D9" i="8"/>
  <c r="H8" i="8"/>
  <c r="F8" i="8"/>
  <c r="D8" i="8"/>
  <c r="H7" i="8"/>
  <c r="F7" i="8"/>
  <c r="D7" i="8"/>
  <c r="H6" i="8"/>
  <c r="F6" i="8"/>
  <c r="D6" i="8"/>
  <c r="H5" i="8"/>
  <c r="F5" i="8"/>
  <c r="D5" i="8"/>
  <c r="G11" i="7" l="1"/>
  <c r="E11" i="7"/>
  <c r="C11" i="7"/>
  <c r="L14" i="6"/>
  <c r="J14" i="6"/>
  <c r="I14" i="6"/>
  <c r="G14" i="6"/>
  <c r="F14" i="6"/>
  <c r="D14" i="6"/>
</calcChain>
</file>

<file path=xl/sharedStrings.xml><?xml version="1.0" encoding="utf-8"?>
<sst xmlns="http://schemas.openxmlformats.org/spreadsheetml/2006/main" count="3854" uniqueCount="1166">
  <si>
    <t>Complaint Categories</t>
  </si>
  <si>
    <t>Complaints</t>
  </si>
  <si>
    <t>Fraud Complaints</t>
  </si>
  <si>
    <t xml:space="preserve">Other Complaints </t>
  </si>
  <si>
    <t>Identity Theft Complaints</t>
  </si>
  <si>
    <t>Totals</t>
  </si>
  <si>
    <r>
      <t>Percentages</t>
    </r>
    <r>
      <rPr>
        <b/>
        <vertAlign val="superscript"/>
        <sz val="10"/>
        <rFont val="Times New Roman"/>
        <family val="1"/>
      </rPr>
      <t>1</t>
    </r>
  </si>
  <si>
    <t>Calendar Year</t>
  </si>
  <si>
    <t>Consumer Sentinel Network Complaint Count</t>
  </si>
  <si>
    <t>Total Complaints</t>
  </si>
  <si>
    <t xml:space="preserve">Fraud </t>
  </si>
  <si>
    <t xml:space="preserve">Identity Theft </t>
  </si>
  <si>
    <t xml:space="preserve">Other </t>
  </si>
  <si>
    <t>CY - 2011</t>
  </si>
  <si>
    <t>Rank</t>
  </si>
  <si>
    <t>Category</t>
  </si>
  <si>
    <t>No. of Complaints</t>
  </si>
  <si>
    <r>
      <t>Percentages</t>
    </r>
    <r>
      <rPr>
        <b/>
        <vertAlign val="superscript"/>
        <sz val="13"/>
        <rFont val="Times New Roman"/>
        <family val="1"/>
      </rPr>
      <t xml:space="preserve">1 </t>
    </r>
  </si>
  <si>
    <t>Identity Theft</t>
  </si>
  <si>
    <t>Debt Collection</t>
  </si>
  <si>
    <t>Prizes, Sweepstakes and Lotteries</t>
  </si>
  <si>
    <t>Shop-at-Home and Catalog Sales</t>
  </si>
  <si>
    <t>Banks and Lenders</t>
  </si>
  <si>
    <t>Internet Services</t>
  </si>
  <si>
    <t>Auto Related Complaints</t>
  </si>
  <si>
    <t>Impostor Scams</t>
  </si>
  <si>
    <t>Telephone and Mobile Services</t>
  </si>
  <si>
    <t>Advance-Fee Loans and Credit Protection/Repair</t>
  </si>
  <si>
    <t>Foreign Money Offers and Counterfeit Check Scams</t>
  </si>
  <si>
    <t>Health Care</t>
  </si>
  <si>
    <t>Mortgage Foreclosure Relief and Debt Management</t>
  </si>
  <si>
    <t>Credit Cards</t>
  </si>
  <si>
    <t>Television and Electronic Media</t>
  </si>
  <si>
    <t>Business Opportunities, Employment Agencies and Work-at-Home Plans</t>
  </si>
  <si>
    <t>Internet Auction</t>
  </si>
  <si>
    <t>Travel, Vacations and Timeshare Plans</t>
  </si>
  <si>
    <t>Credit Bureaus, Information Furnishers and Report Users</t>
  </si>
  <si>
    <t>Magazines and Books</t>
  </si>
  <si>
    <t>Office Supplies and Services</t>
  </si>
  <si>
    <t>Computer Equipment and Software</t>
  </si>
  <si>
    <t>Home Repair, Improvement and Products</t>
  </si>
  <si>
    <t>Grants</t>
  </si>
  <si>
    <t>Real Estate</t>
  </si>
  <si>
    <t>Investment Related Complaints</t>
  </si>
  <si>
    <t>Charitable Solicitations</t>
  </si>
  <si>
    <t>Clothing, Textiles and Jewelry</t>
  </si>
  <si>
    <t>Education</t>
  </si>
  <si>
    <t>Buyers' Clubs</t>
  </si>
  <si>
    <t>Unsolicited Email</t>
  </si>
  <si>
    <t>Colorado</t>
  </si>
  <si>
    <t>Spyware\Adware\Malware</t>
  </si>
  <si>
    <t>Advance-Fee Loans, Credit Arrangers</t>
  </si>
  <si>
    <t>Impostor: Government</t>
  </si>
  <si>
    <t>Invest: Other (note in comments)</t>
  </si>
  <si>
    <t>Other (Note in Comments)</t>
  </si>
  <si>
    <t>Employ Agencies\Job Counsel\Overseas Work</t>
  </si>
  <si>
    <t>Health Care: Drugs-OTC\Prescription</t>
  </si>
  <si>
    <t>Amount Paid</t>
  </si>
  <si>
    <t>State Name</t>
  </si>
  <si>
    <r>
      <t>Median</t>
    </r>
    <r>
      <rPr>
        <b/>
        <vertAlign val="superscript"/>
        <sz val="10"/>
        <rFont val="Times New Roman"/>
        <family val="1"/>
      </rPr>
      <t>2</t>
    </r>
  </si>
  <si>
    <r>
      <t>Average</t>
    </r>
    <r>
      <rPr>
        <b/>
        <vertAlign val="superscript"/>
        <sz val="10"/>
        <rFont val="Times New Roman"/>
        <family val="1"/>
      </rPr>
      <t>1</t>
    </r>
  </si>
  <si>
    <t>Reported</t>
  </si>
  <si>
    <t>Reporting Amount Paid</t>
  </si>
  <si>
    <t xml:space="preserve">Total </t>
  </si>
  <si>
    <t>Percentage Reporting Amount Paid</t>
  </si>
  <si>
    <t>Complaint Count</t>
  </si>
  <si>
    <t>CY</t>
  </si>
  <si>
    <t>$1,001 - 5,000</t>
  </si>
  <si>
    <t>$501 - 1,000</t>
  </si>
  <si>
    <t>$251 - 500</t>
  </si>
  <si>
    <t>$101 - 250</t>
  </si>
  <si>
    <t>$76 - 100</t>
  </si>
  <si>
    <t>$51 - 75</t>
  </si>
  <si>
    <t>$26 - 50</t>
  </si>
  <si>
    <t>$1 - 25</t>
  </si>
  <si>
    <t>More than $5,000</t>
  </si>
  <si>
    <r>
      <t>Percentages</t>
    </r>
    <r>
      <rPr>
        <b/>
        <vertAlign val="superscript"/>
        <sz val="10"/>
        <rFont val="Times New Roman"/>
        <family val="1"/>
      </rPr>
      <t>3</t>
    </r>
  </si>
  <si>
    <t>Payment Method</t>
  </si>
  <si>
    <r>
      <t>Percentages</t>
    </r>
    <r>
      <rPr>
        <b/>
        <vertAlign val="superscript"/>
        <sz val="11"/>
        <rFont val="Times New Roman"/>
        <family val="1"/>
      </rPr>
      <t>1</t>
    </r>
  </si>
  <si>
    <t>Bank Account Debit</t>
  </si>
  <si>
    <t>Check</t>
  </si>
  <si>
    <t>Money Order</t>
  </si>
  <si>
    <t>Total Reporting Payment Method</t>
  </si>
  <si>
    <t>Not Reported</t>
  </si>
  <si>
    <t>Contact Method</t>
  </si>
  <si>
    <r>
      <t>Percentages</t>
    </r>
    <r>
      <rPr>
        <b/>
        <vertAlign val="superscript"/>
        <sz val="12"/>
        <rFont val="Times New Roman"/>
        <family val="1"/>
      </rPr>
      <t>1</t>
    </r>
    <r>
      <rPr>
        <b/>
        <sz val="12"/>
        <rFont val="Times New Roman"/>
        <family val="1"/>
      </rPr>
      <t xml:space="preserve"> </t>
    </r>
  </si>
  <si>
    <t>E-mail</t>
  </si>
  <si>
    <t>Mail</t>
  </si>
  <si>
    <t>Phone</t>
  </si>
  <si>
    <t>Other</t>
  </si>
  <si>
    <t>Total Reporting Contact Method</t>
  </si>
  <si>
    <t>Total</t>
  </si>
  <si>
    <t xml:space="preserve">Consumer Age </t>
  </si>
  <si>
    <r>
      <t>Percentages</t>
    </r>
    <r>
      <rPr>
        <b/>
        <vertAlign val="superscript"/>
        <sz val="10"/>
        <rFont val="Times New Roman"/>
        <family val="1"/>
      </rPr>
      <t>1</t>
    </r>
    <r>
      <rPr>
        <b/>
        <sz val="10"/>
        <rFont val="Times New Roman"/>
        <family val="1"/>
      </rPr>
      <t xml:space="preserve"> </t>
    </r>
  </si>
  <si>
    <t>19 and Under</t>
  </si>
  <si>
    <t>20-29</t>
  </si>
  <si>
    <t>30-39</t>
  </si>
  <si>
    <t>40-49</t>
  </si>
  <si>
    <t>50-59</t>
  </si>
  <si>
    <t>60-69</t>
  </si>
  <si>
    <t>70 and Over</t>
  </si>
  <si>
    <t>Total Reporting Age</t>
  </si>
  <si>
    <t>Credit Card Fraud</t>
  </si>
  <si>
    <t>Percentages</t>
  </si>
  <si>
    <t>Theft Subtype</t>
  </si>
  <si>
    <t>CY-2011</t>
  </si>
  <si>
    <t>New Accounts</t>
  </si>
  <si>
    <t>Existing Account</t>
  </si>
  <si>
    <t>Phone or Utilities Fraud</t>
  </si>
  <si>
    <t>Utilities - New Accounts</t>
  </si>
  <si>
    <t>Wireless - New Accounts</t>
  </si>
  <si>
    <t>Telephone - New Accounts</t>
  </si>
  <si>
    <t xml:space="preserve">Unauthorized Charges </t>
  </si>
  <si>
    <t xml:space="preserve">     to Existing Accounts</t>
  </si>
  <si>
    <t>Bank Fraud</t>
  </si>
  <si>
    <t>Electronic Fund Transfer</t>
  </si>
  <si>
    <t xml:space="preserve">Existing Accounts </t>
  </si>
  <si>
    <t>Loan Fraud</t>
  </si>
  <si>
    <t xml:space="preserve">     Student Loan</t>
  </si>
  <si>
    <t>Real Estate Loan</t>
  </si>
  <si>
    <t>Other Identity Theft</t>
  </si>
  <si>
    <t>Miscellaneous</t>
  </si>
  <si>
    <t>Uncertain</t>
  </si>
  <si>
    <t>Data Breach</t>
  </si>
  <si>
    <t>Evading the Law</t>
  </si>
  <si>
    <t>Medical</t>
  </si>
  <si>
    <t>Apartment or House Rented</t>
  </si>
  <si>
    <t>Insurance</t>
  </si>
  <si>
    <t>Property Rental Fraud</t>
  </si>
  <si>
    <t>Child Support</t>
  </si>
  <si>
    <t>Magazines</t>
  </si>
  <si>
    <t>Bankruptcy</t>
  </si>
  <si>
    <t>Attempted Identity Theft</t>
  </si>
  <si>
    <t>Employment-Related Fraud</t>
  </si>
  <si>
    <t>Employment</t>
  </si>
  <si>
    <t>Government Documents or Benefits Fraud</t>
  </si>
  <si>
    <t>Tax or Wage Related Fraud</t>
  </si>
  <si>
    <t xml:space="preserve">Government Benefits </t>
  </si>
  <si>
    <t xml:space="preserve">Other Government Documents </t>
  </si>
  <si>
    <t>Driver's License Issued or Forged</t>
  </si>
  <si>
    <t>If the victim notified a police department,               was a report taken?</t>
  </si>
  <si>
    <t>Yes</t>
  </si>
  <si>
    <t>No</t>
  </si>
  <si>
    <t>Total Who Notified a Police Department</t>
  </si>
  <si>
    <t>Total Who Did Not Notify a Police Department</t>
  </si>
  <si>
    <t>Total Reporting                                                              Law Enforcement Contact Information</t>
  </si>
  <si>
    <t>Consumer Age</t>
  </si>
  <si>
    <t>Consumer State</t>
  </si>
  <si>
    <r>
      <t>Complaints                                  Per 100,000 Population</t>
    </r>
    <r>
      <rPr>
        <b/>
        <vertAlign val="superscript"/>
        <sz val="10"/>
        <rFont val="Times New Roman"/>
        <family val="1"/>
      </rPr>
      <t>1</t>
    </r>
  </si>
  <si>
    <t>Victim State</t>
  </si>
  <si>
    <t>Florida</t>
  </si>
  <si>
    <t>Alabama</t>
  </si>
  <si>
    <t>Delaware</t>
  </si>
  <si>
    <t>Georgia</t>
  </si>
  <si>
    <t>Alaska</t>
  </si>
  <si>
    <t>Maryland</t>
  </si>
  <si>
    <t>California</t>
  </si>
  <si>
    <t>Arizona</t>
  </si>
  <si>
    <t>Nevada</t>
  </si>
  <si>
    <t>Arkansas</t>
  </si>
  <si>
    <t>Virginia</t>
  </si>
  <si>
    <t>Texas</t>
  </si>
  <si>
    <t>New York</t>
  </si>
  <si>
    <t>Connecticut</t>
  </si>
  <si>
    <t>Washington</t>
  </si>
  <si>
    <t>New Jersey</t>
  </si>
  <si>
    <t>Ohio</t>
  </si>
  <si>
    <t>District of Columbia</t>
  </si>
  <si>
    <t>New Hampshire</t>
  </si>
  <si>
    <t>Missouri</t>
  </si>
  <si>
    <t>Hawaii</t>
  </si>
  <si>
    <t>Michigan</t>
  </si>
  <si>
    <t>Idaho</t>
  </si>
  <si>
    <t>Illinois</t>
  </si>
  <si>
    <t>Pennsylvania</t>
  </si>
  <si>
    <t>Indiana</t>
  </si>
  <si>
    <t>South Carolina</t>
  </si>
  <si>
    <t>New Mexico</t>
  </si>
  <si>
    <t>Iowa</t>
  </si>
  <si>
    <t>Mississippi</t>
  </si>
  <si>
    <t>Kansas</t>
  </si>
  <si>
    <t>Tennessee</t>
  </si>
  <si>
    <t>Kentucky</t>
  </si>
  <si>
    <t>Oregon</t>
  </si>
  <si>
    <t>Louisiana</t>
  </si>
  <si>
    <t>Maine</t>
  </si>
  <si>
    <t>Massachusetts</t>
  </si>
  <si>
    <t>Montana</t>
  </si>
  <si>
    <t>Minnesota</t>
  </si>
  <si>
    <t>North Carolina</t>
  </si>
  <si>
    <t>Wyoming</t>
  </si>
  <si>
    <t>Nebraska</t>
  </si>
  <si>
    <t>Wisconsin</t>
  </si>
  <si>
    <t>Rhode Island</t>
  </si>
  <si>
    <t>Utah</t>
  </si>
  <si>
    <t>Oklahoma</t>
  </si>
  <si>
    <t>North Dakota</t>
  </si>
  <si>
    <t>Vermont</t>
  </si>
  <si>
    <t>South Dakota</t>
  </si>
  <si>
    <t>West Virginia</t>
  </si>
  <si>
    <t>Metropolitan Area</t>
  </si>
  <si>
    <t>Complaints Per 100,000 Population</t>
  </si>
  <si>
    <t>Colorado Springs, CO Metropolitan Statistical Area</t>
  </si>
  <si>
    <t>Boulder, CO Metropolitan Statistical Area</t>
  </si>
  <si>
    <t>Ocala, FL Metropolitan Statistical Area</t>
  </si>
  <si>
    <t>Punta Gorda, FL Metropolitan Statistical Area</t>
  </si>
  <si>
    <t>Santa Fe, NM Metropolitan Statistical Area</t>
  </si>
  <si>
    <t>Dover, DE Metropolitan Statistical Area</t>
  </si>
  <si>
    <t>Fayetteville, NC Metropolitan Statistical Area</t>
  </si>
  <si>
    <t>Washington-Arlington-Alexandria, DC-VA-MD-WV Metropolitan Statistical Area</t>
  </si>
  <si>
    <t>Coeur d'Alene, ID Metropolitan Statistical Area</t>
  </si>
  <si>
    <t>Kingston, NY Metropolitan Statistical Area</t>
  </si>
  <si>
    <t>Montgomery, AL Metropolitan Statistical Area</t>
  </si>
  <si>
    <t>Columbus, GA-AL Metropolitan Statistical Area</t>
  </si>
  <si>
    <t>Tampa-St. Petersburg-Clearwater, FL Metropolitan Statistical Area</t>
  </si>
  <si>
    <t>Savannah, GA Metropolitan Statistical Area</t>
  </si>
  <si>
    <t>Albany, GA Metropolitan Statistical Area</t>
  </si>
  <si>
    <t>Macon, GA Metropolitan Statistical Area</t>
  </si>
  <si>
    <t>Valdosta, GA Metropolitan Statistical Area</t>
  </si>
  <si>
    <t>Fresno, CA Metropolitan Statistical Area</t>
  </si>
  <si>
    <t>Tallahassee, FL Metropolitan Statistical Area</t>
  </si>
  <si>
    <t>Memphis, TN-MS-AR Metropolitan Statistical Area</t>
  </si>
  <si>
    <t>Jackson, MS Metropolitan Statistical Area</t>
  </si>
  <si>
    <t>Riverside-San Bernardino-Ontario, CA Metropolitan Statistical Area</t>
  </si>
  <si>
    <t>Sebastian-Vero Beach, FL Metropolitan Statistical Area</t>
  </si>
  <si>
    <t>Dallas-Fort Worth-Arlington, TX Metropolitan Statistical Area</t>
  </si>
  <si>
    <t>Cape Coral-Fort Myers, FL Metropolitan Statistical Area</t>
  </si>
  <si>
    <t>Top Categories</t>
  </si>
  <si>
    <r>
      <t>Percentage</t>
    </r>
    <r>
      <rPr>
        <b/>
        <vertAlign val="superscript"/>
        <sz val="10"/>
        <rFont val="Times New Roman"/>
        <family val="1"/>
      </rPr>
      <t xml:space="preserve">1 </t>
    </r>
  </si>
  <si>
    <t>Identity Theft Type</t>
  </si>
  <si>
    <r>
      <t>Percentage</t>
    </r>
    <r>
      <rPr>
        <b/>
        <vertAlign val="superscript"/>
        <sz val="10"/>
        <rFont val="Times New Roman"/>
        <family val="1"/>
      </rPr>
      <t>1</t>
    </r>
  </si>
  <si>
    <t>Data Contributors</t>
  </si>
  <si>
    <r>
      <t>Complaints / Percentages</t>
    </r>
    <r>
      <rPr>
        <b/>
        <vertAlign val="superscript"/>
        <sz val="11.5"/>
        <color indexed="8"/>
        <rFont val="Times New Roman"/>
        <family val="1"/>
      </rPr>
      <t>1</t>
    </r>
  </si>
  <si>
    <t>Product Service</t>
  </si>
  <si>
    <t>Credit Card Loss Protection</t>
  </si>
  <si>
    <t>Credit Repair</t>
  </si>
  <si>
    <t>Recovery\Refund Companies</t>
  </si>
  <si>
    <t>Count/Percentage:</t>
  </si>
  <si>
    <t>Auto: Financing</t>
  </si>
  <si>
    <t>Auto: Gas</t>
  </si>
  <si>
    <t>Auto: Parts &amp; Repairs</t>
  </si>
  <si>
    <t>Auto: Renting &amp; Leasing</t>
  </si>
  <si>
    <t>Auto: Sales – New</t>
  </si>
  <si>
    <t>Auto: Sales – Used</t>
  </si>
  <si>
    <t>Auto: Warranty Plans &amp; Services</t>
  </si>
  <si>
    <t>Lending: Banks &amp; Credit Unions</t>
  </si>
  <si>
    <t>Lending: Finance Company</t>
  </si>
  <si>
    <t>Lending: Mortgage</t>
  </si>
  <si>
    <t>Lending: Other Institutions</t>
  </si>
  <si>
    <t>Inventions\Idea Promotions</t>
  </si>
  <si>
    <t>Buyers Clubs (not travel or lottery)</t>
  </si>
  <si>
    <t>Garments, Wool, Leather Goods &amp; Textiles</t>
  </si>
  <si>
    <t>Jewelry\Watches</t>
  </si>
  <si>
    <t>Computers: Equipment\Software</t>
  </si>
  <si>
    <t>Credit Bureaus</t>
  </si>
  <si>
    <t>Credit Information Furnishers</t>
  </si>
  <si>
    <t>Credit Report Users</t>
  </si>
  <si>
    <t>Creditor Debt Collection</t>
  </si>
  <si>
    <t>Third Party Debt Collection</t>
  </si>
  <si>
    <t>Education: Trade\Vocational Schools</t>
  </si>
  <si>
    <t>Counterfeit Check Scams</t>
  </si>
  <si>
    <t>Grants: Non-Educational</t>
  </si>
  <si>
    <t>Scholarships\Educational Grants</t>
  </si>
  <si>
    <t>Health Care: Diet Products\Centers\Plans</t>
  </si>
  <si>
    <t>Health Care: Dietary Supplements\Herbal Remedies</t>
  </si>
  <si>
    <t>Health Care: Eye Care</t>
  </si>
  <si>
    <t>Health Care: Medical Discount Plans\Cards\Insurance</t>
  </si>
  <si>
    <t>Health Care: Other Medical Treatments</t>
  </si>
  <si>
    <t>Health Care: Other Products\Supplies</t>
  </si>
  <si>
    <t>Home Appliances</t>
  </si>
  <si>
    <t>Home Furnishings</t>
  </si>
  <si>
    <t>Home Protection Devices</t>
  </si>
  <si>
    <t>Home Repair</t>
  </si>
  <si>
    <t>Housing</t>
  </si>
  <si>
    <t>Impostor: Business</t>
  </si>
  <si>
    <t>Internet Access Services</t>
  </si>
  <si>
    <t>Internet Gaming</t>
  </si>
  <si>
    <t>Internet Web Site Design\Promotion</t>
  </si>
  <si>
    <t>Social Networking Service</t>
  </si>
  <si>
    <t>Invest: Advice, Seminars</t>
  </si>
  <si>
    <t>Invest: Art\Gems\Rare Coins</t>
  </si>
  <si>
    <t>Invest: Stocks\Commodity Futures Trading</t>
  </si>
  <si>
    <t>Books</t>
  </si>
  <si>
    <t>Office: Ad Space\Directory Listings</t>
  </si>
  <si>
    <t>Lotteries\Lottery Ticket Buying Clubs</t>
  </si>
  <si>
    <t>Prizes\Sweepstakes\Gifts</t>
  </si>
  <si>
    <t>Real Estate (not Timeshares)</t>
  </si>
  <si>
    <t>Shop-at-Home\Catalog Sales</t>
  </si>
  <si>
    <t>Telephone: Carrier Switching</t>
  </si>
  <si>
    <t>Telephone: Other</t>
  </si>
  <si>
    <t>Telephone: Prepaid Phone Cards</t>
  </si>
  <si>
    <t>Telephone: Unauthorized Charges or Debits</t>
  </si>
  <si>
    <t>Telephone: VoIP Services</t>
  </si>
  <si>
    <t>Unsolicited Faxes</t>
  </si>
  <si>
    <t>Music: All Formats</t>
  </si>
  <si>
    <t>Television (Programming and Advertisements)</t>
  </si>
  <si>
    <t>Television: Satellite &amp; Cable</t>
  </si>
  <si>
    <t>Timeshare Resales</t>
  </si>
  <si>
    <t>Timeshare Sales</t>
  </si>
  <si>
    <t>Travel\Vacations</t>
  </si>
  <si>
    <t>Miscellaneous Complaints</t>
  </si>
  <si>
    <t>Children's Products</t>
  </si>
  <si>
    <t>Food</t>
  </si>
  <si>
    <t>Funeral Services</t>
  </si>
  <si>
    <t>Health Care Provider Billing</t>
  </si>
  <si>
    <t>Immigration Services</t>
  </si>
  <si>
    <t>Insurance (Other than Medical)</t>
  </si>
  <si>
    <t>Leasing: Business</t>
  </si>
  <si>
    <t>Modeling Agencies\Services</t>
  </si>
  <si>
    <t>Multi-Level Mktg\Pyramids\Chain Letters</t>
  </si>
  <si>
    <t>Personal Care Products</t>
  </si>
  <si>
    <t>Property\Inheritance Tracers</t>
  </si>
  <si>
    <t>Tobacco Products</t>
  </si>
  <si>
    <t>Utilities</t>
  </si>
  <si>
    <t>Video Games</t>
  </si>
  <si>
    <t>Unspecified Complaints</t>
  </si>
  <si>
    <t>Telemarketing, Other</t>
  </si>
  <si>
    <t>Unauthorized Debits or Charges for Unknown Products</t>
  </si>
  <si>
    <t>Total Fraud Complaints</t>
  </si>
  <si>
    <t>Total Amount Paid Reported</t>
  </si>
  <si>
    <t>Complaints Reporting Amount Paid</t>
  </si>
  <si>
    <t>Percentages Reporting Amount Paid</t>
  </si>
  <si>
    <t>Bellingham, WA Metropolitan Statistical Area</t>
  </si>
  <si>
    <t>Bremerton-Silverdale, WA Metropolitan Statistical Area</t>
  </si>
  <si>
    <t>Columbus, OH Metropolitan Statistical Area</t>
  </si>
  <si>
    <t>Concord, NH Micropolitan Statistical Area</t>
  </si>
  <si>
    <t>Dayton, OH Metropolitan Statistical Area</t>
  </si>
  <si>
    <t>Deltona-Daytona Beach-Ormond Beach, FL Metropolitan Statistical Area</t>
  </si>
  <si>
    <t>Flint, MI Metropolitan Statistical Area</t>
  </si>
  <si>
    <t>Gainesville, FL Metropolitan Statistical Area</t>
  </si>
  <si>
    <t>Harrisburg-Carlisle, PA Metropolitan Statistical Area</t>
  </si>
  <si>
    <t>Jacksonville, FL Metropolitan Statistical Area</t>
  </si>
  <si>
    <t>Jonesboro, AR Metropolitan Statistical Area</t>
  </si>
  <si>
    <t>Lynchburg, VA Metropolitan Statistical Area</t>
  </si>
  <si>
    <t>Mobile, AL Metropolitan Statistical Area</t>
  </si>
  <si>
    <t>Modesto, CA Metropolitan Statistical Area</t>
  </si>
  <si>
    <t>Niles-Benton Harbor, MI Metropolitan Statistical Area</t>
  </si>
  <si>
    <t>Palm Bay-Melbourne-Titusville, FL Metropolitan Statistical Area</t>
  </si>
  <si>
    <t>Pensacola-Ferry Pass-Brent, FL Metropolitan Statistical Area</t>
  </si>
  <si>
    <t>Prescott, AZ Metropolitan Statistical Area</t>
  </si>
  <si>
    <t>Richmond, VA Metropolitan Statistical Area</t>
  </si>
  <si>
    <t>Seattle-Tacoma-Bellevue, WA Metropolitan Statistical Area</t>
  </si>
  <si>
    <t>Vallejo-Fairfield, CA Metropolitan Statistical Area</t>
  </si>
  <si>
    <t>Virginia Beach-Norfolk-Newport News, VA-NC Metropolitan Statistical Area</t>
  </si>
  <si>
    <t>Company Country</t>
  </si>
  <si>
    <t>Military Branch</t>
  </si>
  <si>
    <t>U.S. Army</t>
  </si>
  <si>
    <t>U.S. Navy</t>
  </si>
  <si>
    <t>U.S. Air Force</t>
  </si>
  <si>
    <t>U.S. Marines</t>
  </si>
  <si>
    <t>U.S. Coast Guard</t>
  </si>
  <si>
    <t>Military Pay Grade</t>
  </si>
  <si>
    <r>
      <t>Percentages</t>
    </r>
    <r>
      <rPr>
        <b/>
        <vertAlign val="superscript"/>
        <sz val="11"/>
        <rFont val="Times New Roman"/>
        <family val="1"/>
      </rPr>
      <t>2</t>
    </r>
  </si>
  <si>
    <t>DoD Civilian</t>
  </si>
  <si>
    <t>E1-E3</t>
  </si>
  <si>
    <t>E4</t>
  </si>
  <si>
    <t>E5-E6</t>
  </si>
  <si>
    <t>E7-E9</t>
  </si>
  <si>
    <t>O1-O3</t>
  </si>
  <si>
    <t>O4-O6</t>
  </si>
  <si>
    <t>O7 and Above</t>
  </si>
  <si>
    <t>W1-W5</t>
  </si>
  <si>
    <t>Military Status</t>
  </si>
  <si>
    <t>Active Duty Service Member</t>
  </si>
  <si>
    <t>Dependent Spouse - DoD Civilian</t>
  </si>
  <si>
    <t>Dependent Spouse - Service Member</t>
  </si>
  <si>
    <t>Category Description</t>
  </si>
  <si>
    <t>Unauthorized Charges to Existing Accounts</t>
  </si>
  <si>
    <t>Internet or E-Mail</t>
  </si>
  <si>
    <r>
      <t>1</t>
    </r>
    <r>
      <rPr>
        <sz val="10"/>
        <rFont val="Times New Roman"/>
        <family val="1"/>
      </rPr>
      <t xml:space="preserve"> Percentages are based on the total number of Consumer Sentinel Network complaints by calendar year.</t>
    </r>
  </si>
  <si>
    <r>
      <t>Page 4: Consumer Sentinel Network Complaint Type Percentages</t>
    </r>
    <r>
      <rPr>
        <vertAlign val="superscript"/>
        <sz val="10"/>
        <rFont val="Times New Roman"/>
        <family val="1"/>
      </rPr>
      <t>1</t>
    </r>
  </si>
  <si>
    <r>
      <t>Page 5: Consumer Sentinel Network Complaint Type Count</t>
    </r>
    <r>
      <rPr>
        <vertAlign val="superscript"/>
        <sz val="10"/>
        <rFont val="Times New Roman"/>
        <family val="1"/>
      </rPr>
      <t>1</t>
    </r>
  </si>
  <si>
    <r>
      <t>Page 6: Consumer Sentinel Network Complaint Categories</t>
    </r>
    <r>
      <rPr>
        <vertAlign val="superscript"/>
        <sz val="12"/>
        <rFont val="Times New Roman"/>
        <family val="1"/>
      </rPr>
      <t>1</t>
    </r>
  </si>
  <si>
    <t>Page 7: Consumer Sentinel Network Total Number of Fraud Complaints and Amount Paid</t>
  </si>
  <si>
    <t>Note: See Appendix C for fraud complaints and amount paid figures by State and the District of Columbia.</t>
  </si>
  <si>
    <t>Page 7: Consumer Sentinel Network Distribution of Fraud Complaints by Amount Paid</t>
  </si>
  <si>
    <r>
      <t>Page 8: Consumer Sentinel Network Fraud Complaints by Method of Consumer Payment</t>
    </r>
    <r>
      <rPr>
        <vertAlign val="superscript"/>
        <sz val="10"/>
        <rFont val="Times New Roman"/>
        <family val="1"/>
      </rPr>
      <t>1</t>
    </r>
  </si>
  <si>
    <r>
      <t>Page 9: Consumer Sentinel Network Fraud Complaints by Company's Method of Contacting Consumers</t>
    </r>
    <r>
      <rPr>
        <vertAlign val="superscript"/>
        <sz val="10"/>
        <rFont val="Times New Roman"/>
        <family val="1"/>
      </rPr>
      <t>1</t>
    </r>
  </si>
  <si>
    <r>
      <t>Page 10: Consumer Sentinel Network Fraud Complaints by Consumer Age</t>
    </r>
    <r>
      <rPr>
        <vertAlign val="superscript"/>
        <sz val="10"/>
        <rFont val="Times New Roman"/>
        <family val="1"/>
      </rPr>
      <t>1</t>
    </r>
  </si>
  <si>
    <r>
      <t>Page 11: Consumer Sentinel Network Top 10 Reported Company Countries for Fraud Complaints</t>
    </r>
    <r>
      <rPr>
        <vertAlign val="superscript"/>
        <sz val="10"/>
        <rFont val="Times New Roman"/>
        <family val="1"/>
      </rPr>
      <t>1</t>
    </r>
  </si>
  <si>
    <t xml:space="preserve">Note: Company country names appear as reported by consumers and may not reflect where the company is actually located. </t>
  </si>
  <si>
    <r>
      <t>Page 11: Company's Method of Contacting Consumers for Fraud Complaints Against Foreign Companies</t>
    </r>
    <r>
      <rPr>
        <vertAlign val="superscript"/>
        <sz val="10"/>
        <rFont val="Times New Roman"/>
        <family val="1"/>
      </rPr>
      <t>2</t>
    </r>
  </si>
  <si>
    <r>
      <t>Page 12: Consumer Sentinel Network Identity Theft Complaints How Victims' Information is Misused</t>
    </r>
    <r>
      <rPr>
        <vertAlign val="superscript"/>
        <sz val="10"/>
        <rFont val="Times New Roman"/>
        <family val="1"/>
      </rPr>
      <t>1</t>
    </r>
  </si>
  <si>
    <r>
      <t>Page 14: Consumer Sentinel Network Identity Theft Complaints by Victims' Age</t>
    </r>
    <r>
      <rPr>
        <vertAlign val="superscript"/>
        <sz val="10"/>
        <rFont val="Times New Roman"/>
        <family val="1"/>
      </rPr>
      <t>1</t>
    </r>
  </si>
  <si>
    <t>Page 15: Consumer Sentinel Network State Complaint Rates</t>
  </si>
  <si>
    <r>
      <t>Page 16: Consumer Sentinel Network Largest Metropolitan Areas Ranking for 
Fraud and Other Consumer Complaints</t>
    </r>
    <r>
      <rPr>
        <vertAlign val="superscript"/>
        <sz val="10"/>
        <rFont val="Times New Roman"/>
        <family val="1"/>
      </rPr>
      <t>1</t>
    </r>
  </si>
  <si>
    <r>
      <t>Page 17: Consumer Sentinel Network Largest Metropolitan Areas Ranking 
for Identity Theft Consumer Complaints</t>
    </r>
    <r>
      <rPr>
        <vertAlign val="superscript"/>
        <sz val="10"/>
        <rFont val="Times New Roman"/>
        <family val="1"/>
      </rPr>
      <t>1</t>
    </r>
  </si>
  <si>
    <t xml:space="preserve"> </t>
  </si>
  <si>
    <r>
      <t>Page 18: Consumer Sentinel Network Military Complaints by Consumer Military Branch</t>
    </r>
    <r>
      <rPr>
        <b/>
        <vertAlign val="superscript"/>
        <sz val="10"/>
        <color rgb="FF000000"/>
        <rFont val="Times New Roman"/>
        <family val="1"/>
      </rPr>
      <t>1</t>
    </r>
    <r>
      <rPr>
        <b/>
        <sz val="10"/>
        <color rgb="FF000000"/>
        <rFont val="Times New Roman"/>
        <family val="1"/>
      </rPr>
      <t xml:space="preserve"> </t>
    </r>
  </si>
  <si>
    <t>Identity Theft Types by Consumer State</t>
  </si>
  <si>
    <t>www.FTC.gov/Sentinel</t>
  </si>
  <si>
    <t xml:space="preserve">The Identity Theft Data Clearinghouse was launched in November 1999 and is the sole national repository of consumer complaints about identity theft.  The Clearinghouse provides specific investigative material for law enforcement and broader reports that provide insight to both private and public sector partners on ways to reduce the incidence of identity theft.  Information in the Clearinghouse is available to law enforcement members via the Consumer Sentinel Network.  This access enables law enforcers to readily spot local identity theft problems and to coordinate with other law enforcement officers where the data reveals common schemes or perpetrators. </t>
  </si>
  <si>
    <t>www.FTC.gov/idtheft</t>
  </si>
  <si>
    <t>econsumer.gov</t>
  </si>
  <si>
    <t>www.econsumer.gov</t>
  </si>
  <si>
    <r>
      <t>Wire Transfer</t>
    </r>
    <r>
      <rPr>
        <vertAlign val="superscript"/>
        <sz val="11"/>
        <rFont val="Times New Roman"/>
        <family val="1"/>
      </rPr>
      <t>2</t>
    </r>
  </si>
  <si>
    <t>CY - 2012</t>
  </si>
  <si>
    <t>Advance Payments for Credit Services</t>
  </si>
  <si>
    <t>Business and Job Opportunities</t>
  </si>
  <si>
    <r>
      <t>Amount Paid</t>
    </r>
    <r>
      <rPr>
        <b/>
        <vertAlign val="superscript"/>
        <sz val="11"/>
        <rFont val="Times New Roman"/>
        <family val="1"/>
      </rPr>
      <t>3</t>
    </r>
  </si>
  <si>
    <t>CY-2012</t>
  </si>
  <si>
    <t>Crestview-Fort Walton Beach-Destin, FL Metropolitan Statistical Area</t>
  </si>
  <si>
    <t>Orlando-Kissimmee-Sanford, FL Metropolitan Statistical Area</t>
  </si>
  <si>
    <t>Lakeland-Winter Haven, FL Metropolitan Statistical Area</t>
  </si>
  <si>
    <t>Page 18: Consumer Sentinel Network Military Complaints by Consumer Military Pay Grade</t>
  </si>
  <si>
    <r>
      <t>Percentages</t>
    </r>
    <r>
      <rPr>
        <b/>
        <vertAlign val="superscript"/>
        <sz val="11"/>
        <rFont val="Times New Roman"/>
        <family val="1"/>
      </rPr>
      <t>3</t>
    </r>
  </si>
  <si>
    <r>
      <t>Charitable Solicitations:</t>
    </r>
    <r>
      <rPr>
        <sz val="10"/>
        <rFont val="Times New Roman"/>
        <family val="1"/>
      </rPr>
      <t xml:space="preserve"> Misleading pitches for donations to benefit local service organizations; solicitations for bogus charity or relief organizations; etc.  (Fraud Category)</t>
    </r>
  </si>
  <si>
    <r>
      <t xml:space="preserve">Clothing, Textiles and Jewelry: </t>
    </r>
    <r>
      <rPr>
        <sz val="10"/>
        <rFont val="Times New Roman"/>
        <family val="1"/>
      </rPr>
      <t xml:space="preserve">Fake or replica goods passed off as genuine; order fulfillment problems; failure to honor refund or return policies; etc.  (Other Category) </t>
    </r>
  </si>
  <si>
    <r>
      <t xml:space="preserve">Computer Equipment and Software: </t>
    </r>
    <r>
      <rPr>
        <sz val="10"/>
        <rFont val="Times New Roman"/>
        <family val="1"/>
      </rPr>
      <t xml:space="preserve"> Problems with computer software, hardware, and computer equipment purchases; unwanted or unauthorized software installations and downloads; etc.  (Other Category)</t>
    </r>
  </si>
  <si>
    <r>
      <t xml:space="preserve">Credit Bureaus, Information Furnishers and Report Users: </t>
    </r>
    <r>
      <rPr>
        <sz val="10"/>
        <rFont val="Times New Roman"/>
        <family val="1"/>
      </rPr>
      <t xml:space="preserve">Credit Reporting Agency (CRA) or furnisher provides inaccurate information or fails to reinvestigate disputed information; CRA provides inadequate phone help; difficulties ordering free annual credit reports; impermissible access to/inquiry on credit reports; etc.  (Other Category) </t>
    </r>
  </si>
  <si>
    <r>
      <t xml:space="preserve">Credit Cards: </t>
    </r>
    <r>
      <rPr>
        <sz val="10"/>
        <rFont val="Times New Roman"/>
        <family val="1"/>
      </rPr>
      <t xml:space="preserve">Account or billing issues, including interest rate changes, late fees, credit disputes, and overcharges; fraudulent credit card offers/phishing attempts; etc.  (Other Category) </t>
    </r>
  </si>
  <si>
    <r>
      <t xml:space="preserve">Debt Collection: </t>
    </r>
    <r>
      <rPr>
        <sz val="10"/>
        <rFont val="Times New Roman"/>
        <family val="1"/>
      </rPr>
      <t>Debt collector calls repeatedly or continuously; falsely represents the amount or status of debt; fails to send written notice of debt; falsely threatens suit; uses profane language; fails to identify self as debt collector; and/or violates other provisions of the Fair Debt Collection Practices Act.  (Other Category)</t>
    </r>
  </si>
  <si>
    <r>
      <t xml:space="preserve">Education: </t>
    </r>
    <r>
      <rPr>
        <sz val="10"/>
        <rFont val="Times New Roman"/>
        <family val="1"/>
      </rPr>
      <t>Complaints about trade or vocational school services, including issues related to accreditation, billing and collection, or institutional advertising claims related to usefulness of the degree or job prospects after graduation.  Also, complaints about traditional colleges and universities.  (Other Category)</t>
    </r>
  </si>
  <si>
    <r>
      <t>Foreign Money Offers and Counterfeit Check Scams:</t>
    </r>
    <r>
      <rPr>
        <sz val="10"/>
        <rFont val="Times New Roman"/>
        <family val="1"/>
      </rPr>
      <t xml:space="preserve">  Letters or e-mails offering the "opportunity" to share in a percentage of millions of dollars that a self-proclaimed government official is trying to transfer illegally out of a foreign country in return for money, bank account numbers, or other identifying information from the victim; fraudulent schemes involving foreign lotteries, mystery shoppers, or Internet purchases/classified ads in which a counterfeit check overpayment is received along with a request to wire back the difference immediately after check deposit, leaving the victim responsible for the funds withdrawn; etc.  (Fraud Category)</t>
    </r>
  </si>
  <si>
    <r>
      <t xml:space="preserve">Grants: </t>
    </r>
    <r>
      <rPr>
        <sz val="10"/>
        <rFont val="Times New Roman"/>
        <family val="1"/>
      </rPr>
      <t xml:space="preserve">Deceptive practices by businesses or individuals marketing either government grant opportunities or financial aid assistance services; problems with student loan processors, debt collectors collecting on defaulted student loans, and diploma mills and other unaccredited educational institutions; etc.  (Fraud Category)  </t>
    </r>
  </si>
  <si>
    <r>
      <t xml:space="preserve">Identity Theft: </t>
    </r>
    <r>
      <rPr>
        <sz val="10"/>
        <rFont val="Times New Roman"/>
        <family val="1"/>
      </rPr>
      <t xml:space="preserve"> When someone appropriates your personal identifying information (like your Social Security number or credit card account number) to commit fraud or theft.  (Identity Theft Category)</t>
    </r>
  </si>
  <si>
    <r>
      <t xml:space="preserve">Impostor Scams: </t>
    </r>
    <r>
      <rPr>
        <sz val="10"/>
        <rFont val="Times New Roman"/>
        <family val="1"/>
      </rPr>
      <t>Complaints about scammers claiming to be friends, family, a romantic interest, companies or government agencies to induce people to send money or divulge personal information.  Complaints include the following: scammers posing as friends or relatives stranded in foreign countries without money; scammers claiming to be working for or affiliated with a government agency; and scammers claiming to be affiliated with a private entity (e.g. a charity or company).  (Fraud Category)</t>
    </r>
  </si>
  <si>
    <r>
      <t xml:space="preserve">Internet Auction: </t>
    </r>
    <r>
      <rPr>
        <sz val="10"/>
        <rFont val="Times New Roman"/>
        <family val="1"/>
      </rPr>
      <t xml:space="preserve"> Non-delivery or late delivery of goods; delivery of goods that are less valuable than advertised; failure to disclose all the relevant information about the product or terms of the sale; etc.  (Fraud Category)</t>
    </r>
  </si>
  <si>
    <r>
      <t xml:space="preserve">Magazines and Books: </t>
    </r>
    <r>
      <rPr>
        <sz val="10"/>
        <rFont val="Times New Roman"/>
        <family val="1"/>
      </rPr>
      <t xml:space="preserve"> Pitches for "free," "pre-paid," or "special" magazine or book subscription deals; etc.  (Fraud Category)</t>
    </r>
  </si>
  <si>
    <r>
      <t>Mortgage Foreclosure Relief and Debt Management:</t>
    </r>
    <r>
      <rPr>
        <sz val="10"/>
        <rFont val="Times New Roman"/>
        <family val="1"/>
      </rPr>
      <t>  Complaints about mortgage lenders, brokers, and other entities making false promises to save consumers’ homes from foreclosure; mortgage refinancing, mortgage term modifications, and debt management issues; credit organizations charging excessive fees, making false promises to provide free services, pay creditors, or reduce interest rates.  (Fraud Category)</t>
    </r>
  </si>
  <si>
    <r>
      <t>Office Supplies and Services:</t>
    </r>
    <r>
      <rPr>
        <sz val="10"/>
        <rFont val="Times New Roman"/>
        <family val="1"/>
      </rPr>
      <t xml:space="preserve">  Fraudulent or deceptive offers for toner, copier paper, maintenance supplies, equipment maintenance contracts; classified advertising and yellow page invoice scams; website cramming schemes; etc.  (Fraud Category)</t>
    </r>
  </si>
  <si>
    <r>
      <t>Prizes, Sweepstakes and Lotteries:</t>
    </r>
    <r>
      <rPr>
        <sz val="10"/>
        <rFont val="Times New Roman"/>
        <family val="1"/>
      </rPr>
      <t xml:space="preserve">  Promotions for "free" prizes for a fee; foreign lotteries and sweepstakes offered through the phone, fax, e-mail or mail; etc.  (Fraud Category)</t>
    </r>
  </si>
  <si>
    <r>
      <t xml:space="preserve">Real Estate: </t>
    </r>
    <r>
      <rPr>
        <sz val="10"/>
        <rFont val="Times New Roman"/>
        <family val="1"/>
      </rPr>
      <t>Complaints about deceptive and misleading practices involving real estate agents and companies, real estate appraisers and appraisal services, real estate consultants, real estate property management, and real estate land developers.  (Other Category)</t>
    </r>
  </si>
  <si>
    <r>
      <t>Shop-at-Home and Catalog Sales:</t>
    </r>
    <r>
      <rPr>
        <sz val="10"/>
        <rFont val="Times New Roman"/>
        <family val="1"/>
      </rPr>
      <t xml:space="preserve">  Problems, such as undisclosed costs, failure to deliver on time, non-delivery, and refusal to honor a guarantee, with purchases made via the Internet (not including auction sales), telephone, or mail.  (Fraud Category)</t>
    </r>
  </si>
  <si>
    <t>Lending: Payday Loans</t>
  </si>
  <si>
    <t>Lending: Student Loans</t>
  </si>
  <si>
    <t>Business Opportunities\Work-At-Home Plans</t>
  </si>
  <si>
    <t>Franchises\Distributorships</t>
  </si>
  <si>
    <t>Education: Colleges and Universities</t>
  </si>
  <si>
    <t>Nigerian\Other Foreign Money Offers (not prizes)</t>
  </si>
  <si>
    <t>Impostor: Family\Friend</t>
  </si>
  <si>
    <t>Romance Scams</t>
  </si>
  <si>
    <t>Internet Information Services</t>
  </si>
  <si>
    <t>Debt Management\Credit Counseling</t>
  </si>
  <si>
    <t>Mortgage Modification\Foreclosure Relief</t>
  </si>
  <si>
    <t>Mobile: Applications\Other Downloads</t>
  </si>
  <si>
    <t>Mobile: Carrier Rates\Plans</t>
  </si>
  <si>
    <t>Mobile: Other</t>
  </si>
  <si>
    <t>Mobile: Text Messages</t>
  </si>
  <si>
    <t>Mobile: Unauthorized Charges or Debits</t>
  </si>
  <si>
    <t>DVD\Video\Film</t>
  </si>
  <si>
    <t>Page 20: Consumer Sentinel Network - Military Identity Theft Complaints How Victims' Information is Misused</t>
  </si>
  <si>
    <r>
      <t>Percentages</t>
    </r>
    <r>
      <rPr>
        <b/>
        <vertAlign val="superscript"/>
        <sz val="10"/>
        <color theme="1"/>
        <rFont val="Times New Roman"/>
        <family val="1"/>
      </rPr>
      <t>1</t>
    </r>
  </si>
  <si>
    <t>Page 73: Appendix A1: The Consumer Sentinel Network</t>
  </si>
  <si>
    <t>Page 76: Appendix A4: Consumer Sentinel Network Better Business Bureau Data Contributors</t>
  </si>
  <si>
    <t>Pages 77 to 78: Appendix B1: Consumer Sentinel Network Complaint Category Descriptions</t>
  </si>
  <si>
    <r>
      <t>Page 79: Appendix B2: Consumer Sentinel Network Complaint Categories</t>
    </r>
    <r>
      <rPr>
        <vertAlign val="superscript"/>
        <sz val="10"/>
        <rFont val="Times New Roman"/>
        <family val="1"/>
      </rPr>
      <t>1</t>
    </r>
    <r>
      <rPr>
        <sz val="10"/>
        <rFont val="Times New Roman"/>
        <family val="1"/>
      </rPr>
      <t xml:space="preserve">  </t>
    </r>
  </si>
  <si>
    <t>Page 86: Appendix C: Consumer Sentinel Network Fraud Complaints &amp; Amount Paid Reported by State and the District of Columbia</t>
  </si>
  <si>
    <r>
      <t>Pages 87 to 94: Appendix D1: Fraud and Other Consumer Complaints by Largest Metropolitan Areas (in alphabetical order)</t>
    </r>
    <r>
      <rPr>
        <vertAlign val="superscript"/>
        <sz val="10"/>
        <rFont val="Times New Roman"/>
        <family val="1"/>
      </rPr>
      <t>1</t>
    </r>
  </si>
  <si>
    <r>
      <t>Page 13: Consumer Sentinel Network Identity Theft Complaints Law Enforcement Contact</t>
    </r>
    <r>
      <rPr>
        <vertAlign val="superscript"/>
        <sz val="10"/>
        <rFont val="Times New Roman"/>
        <family val="1"/>
      </rPr>
      <t>1</t>
    </r>
  </si>
  <si>
    <t>Page 18: Consumer Sentinel Network Military Complaints by Consumer Military Status</t>
  </si>
  <si>
    <t>Page 19: Consumer Sentinel Network Military Complaints by Top Category</t>
  </si>
  <si>
    <t xml:space="preserve">Page 19: Top Categories for Complaints from Enlisted Military Consumers </t>
  </si>
  <si>
    <t>Page 19: Top Categories for Complaints from Officer Military Consumers</t>
  </si>
  <si>
    <t>Econsumer.gov was created in April 2001 to gather and share cross-border e-commerce complaints to respond to the challenges of multinational Internet fraud, and enhance consumer confidence in e-commerce. Through econsumer.gov, consumers can file cross-border consumer complaints online and learn about alternative ways to resolve them.  All information is available in English, French, German, Japanese, Korean, Polish, Spanish, and Turkish.  Using the existing Consumer Sentinel Network, the incoming complaints are shared through the government Website with participating consumer protection law enforcers from 28 nations.</t>
  </si>
  <si>
    <t>CY - 2013</t>
  </si>
  <si>
    <r>
      <t xml:space="preserve">1 </t>
    </r>
    <r>
      <rPr>
        <vertAlign val="superscript"/>
        <sz val="9"/>
        <rFont val="Times New Roman"/>
        <family val="1"/>
      </rPr>
      <t xml:space="preserve"> </t>
    </r>
    <r>
      <rPr>
        <sz val="9"/>
        <rFont val="Times New Roman"/>
        <family val="1"/>
      </rPr>
      <t xml:space="preserve">Complaint counts from CY-2001 to CY-2008 represent historic figures as per the Consumer Sentinel Network’s five-year data retention policy.  These complaint figures exclude National Do Not Call Registry complaints. </t>
    </r>
  </si>
  <si>
    <t>Auto-Related Complaints</t>
  </si>
  <si>
    <t>&lt;1%</t>
  </si>
  <si>
    <t>Investment-Related Complaints</t>
  </si>
  <si>
    <t>Cash\Cash Advance</t>
  </si>
  <si>
    <t>Internet\Mobile</t>
  </si>
  <si>
    <t>-</t>
  </si>
  <si>
    <r>
      <t>Prepaid Cards</t>
    </r>
    <r>
      <rPr>
        <vertAlign val="superscript"/>
        <sz val="11"/>
        <rFont val="Times New Roman"/>
        <family val="1"/>
      </rPr>
      <t>2</t>
    </r>
  </si>
  <si>
    <t>Telephone Bill</t>
  </si>
  <si>
    <t>Internet - Web Site\Others</t>
  </si>
  <si>
    <r>
      <t xml:space="preserve">1 </t>
    </r>
    <r>
      <rPr>
        <sz val="11"/>
        <color rgb="FF000000"/>
        <rFont val="Times New Roman"/>
        <family val="1"/>
      </rPr>
      <t>Percentages are based on the total number of CSN complaints (2,101,780) received by the FTC between January 1 and December 31, 2013.  Fourteen percent (293,668) of the total CSN complaints received by the FTC were coded “Other (Note in Comments)”.  For CSN category descriptions, details and three-year figures, see Appendices B1 through B3.</t>
    </r>
  </si>
  <si>
    <r>
      <t xml:space="preserve">1 </t>
    </r>
    <r>
      <rPr>
        <sz val="9"/>
        <color rgb="FF000000"/>
        <rFont val="Times New Roman"/>
        <family val="1"/>
      </rPr>
      <t>Average is based on the total number of consumers who reported an amount paid for each calendar year: CY-2011 = 673,694; CY-2012 = 658,013; and CY-2013 = 707,382. The amount paid is based on complaints with reported values from $0 to $999,999.</t>
    </r>
  </si>
  <si>
    <r>
      <t xml:space="preserve">2 </t>
    </r>
    <r>
      <rPr>
        <sz val="9"/>
        <color rgb="FF000000"/>
        <rFont val="Times New Roman"/>
        <family val="1"/>
      </rPr>
      <t>Median is the middle number in a set of numbers so that half the numbers have values that are greater than the median and half have values that are less. Calculation of the median excludes complaints with amount paid reported as $0.</t>
    </r>
  </si>
  <si>
    <r>
      <t xml:space="preserve">3 </t>
    </r>
    <r>
      <rPr>
        <sz val="9"/>
        <color rgb="FF000000"/>
        <rFont val="Times New Roman"/>
        <family val="1"/>
      </rPr>
      <t xml:space="preserve">Percentages are based on the total number of consumers who reported amount paid for each calendar year: CY-2011 = 673,694; CY-2012 = 658,013; and CY-2013 = 707,382. </t>
    </r>
  </si>
  <si>
    <r>
      <t xml:space="preserve">1 </t>
    </r>
    <r>
      <rPr>
        <sz val="9"/>
        <color rgb="FF000000"/>
        <rFont val="Times New Roman"/>
        <family val="1"/>
      </rPr>
      <t xml:space="preserve">Percentages are based on the total number of CSN fraud complaints for each calendar year where consumers reported the method of payment: CY-2011 = 246,216; CY-2012 = 242,705; and CY-2013 =  305,990. Of the total, 26% reported this information during CY-2013, 22% in CY-2012 and 24% in CY-2011. </t>
    </r>
  </si>
  <si>
    <r>
      <t xml:space="preserve">2 </t>
    </r>
    <r>
      <rPr>
        <sz val="9"/>
        <color rgb="FF000000"/>
        <rFont val="Times New Roman"/>
        <family val="1"/>
      </rPr>
      <t>Prepaid Cards figures include a significant number of complaints from data contributor Green Dot, and Wire Transfer figures include a significant number of complaints from data contributors MoneyGram International and Western Union Money Transfer.  This may affect the distribution of the reported methods of payment.</t>
    </r>
  </si>
  <si>
    <r>
      <t xml:space="preserve">3 </t>
    </r>
    <r>
      <rPr>
        <sz val="9"/>
        <color rgb="FF000000"/>
        <rFont val="Times New Roman"/>
        <family val="1"/>
      </rPr>
      <t>The amount paid is based on complaints reporting values from $0 to $999,999.</t>
    </r>
  </si>
  <si>
    <r>
      <t xml:space="preserve">1 </t>
    </r>
    <r>
      <rPr>
        <sz val="9"/>
        <color rgb="FF000000"/>
        <rFont val="Times New Roman"/>
        <family val="1"/>
      </rPr>
      <t>Percentages are based on the total number of CSN fraud complaints for each calendar year where consumers reported the company’s method of initial contact: CY-2011 = 623,915; CY-2012 = 611,417; and CY-2013 = 560,811. Of the total, 48% reported this information during CY-2013, 55% in CY-2012 and 60% for CY-2011.</t>
    </r>
  </si>
  <si>
    <r>
      <t xml:space="preserve">1 </t>
    </r>
    <r>
      <rPr>
        <sz val="9"/>
        <color rgb="FF000000"/>
        <rFont val="Times New Roman"/>
        <family val="1"/>
      </rPr>
      <t>Percentages are based on the total number of consumers reporting their age for CSN fraud complaints each calendar year: CY-2011 = 484,045; CY-2012= 455,623; and CY-2013 = 459,287.  Of the total, 39% of consumers reported this information during CY-2013, 41% in CY-2012, and 47% for CY-2011.</t>
    </r>
  </si>
  <si>
    <r>
      <t xml:space="preserve">1 </t>
    </r>
    <r>
      <rPr>
        <sz val="10"/>
        <color rgb="FF000000"/>
        <rFont val="Times New Roman"/>
        <family val="1"/>
      </rPr>
      <t xml:space="preserve">Percentages are based on the number of fraud complaints received by the FTC between January 1 and December 31, 2013 where consumers reported a company country name (1,071,001). Ninety-six percent of CSN fraud complaints received by the FTC during this time period reported the company country name. </t>
    </r>
  </si>
  <si>
    <r>
      <t xml:space="preserve">2 </t>
    </r>
    <r>
      <rPr>
        <sz val="10"/>
        <color rgb="FF000000"/>
        <rFont val="Times New Roman"/>
        <family val="1"/>
      </rPr>
      <t xml:space="preserve">Percentages are based on the 54,552 fraud complaints against foreign companies received by the FTC between January 1 and December 31, 2013, where consumers reported how companies initially contacted them.  Complaints which reported a company country other than the United States were considered foreign for these figures. </t>
    </r>
  </si>
  <si>
    <t>United States</t>
  </si>
  <si>
    <t>Canada</t>
  </si>
  <si>
    <t>United Kingdom</t>
  </si>
  <si>
    <t>Nigeria</t>
  </si>
  <si>
    <t>India</t>
  </si>
  <si>
    <t>China</t>
  </si>
  <si>
    <t>Jamaica</t>
  </si>
  <si>
    <t>Mexico</t>
  </si>
  <si>
    <t>Philippines</t>
  </si>
  <si>
    <t>Ghana</t>
  </si>
  <si>
    <r>
      <t>Percentages</t>
    </r>
    <r>
      <rPr>
        <b/>
        <vertAlign val="superscript"/>
        <sz val="12"/>
        <rFont val="Times New Roman"/>
        <family val="1"/>
      </rPr>
      <t xml:space="preserve">2 </t>
    </r>
  </si>
  <si>
    <t>CY-2013</t>
  </si>
  <si>
    <t xml:space="preserve">Business \ Personal \ </t>
  </si>
  <si>
    <t>Auto Loan \ Lease</t>
  </si>
  <si>
    <t>Internet \ Email</t>
  </si>
  <si>
    <t>Securities \ Other Investments</t>
  </si>
  <si>
    <t>Tax- or Wage-Related Fraud</t>
  </si>
  <si>
    <t xml:space="preserve">     Applied For \ Received</t>
  </si>
  <si>
    <t xml:space="preserve">     Issued \ Forged</t>
  </si>
  <si>
    <t xml:space="preserve">Driver's License Issued \ Forged </t>
  </si>
  <si>
    <r>
      <t xml:space="preserve">1 </t>
    </r>
    <r>
      <rPr>
        <sz val="9"/>
        <color rgb="FF000000"/>
        <rFont val="Times New Roman"/>
        <family val="1"/>
      </rPr>
      <t>Percentages are based on the total number of CSN identity theft complaints for each calendar year: CY-2011 = 279,216; CY-2012 = 369,145; and CY-2013 = 290,056.  Note that 16% of identity theft complaints include more than one type of identity theft in CY-2013, 11% in CY-2012; and 13% in CY-2011.</t>
    </r>
  </si>
  <si>
    <r>
      <t>Percentages</t>
    </r>
    <r>
      <rPr>
        <b/>
        <vertAlign val="superscript"/>
        <sz val="10"/>
        <rFont val="Times New Roman"/>
        <family val="1"/>
      </rPr>
      <t>2</t>
    </r>
  </si>
  <si>
    <r>
      <t xml:space="preserve">2 </t>
    </r>
    <r>
      <rPr>
        <sz val="9"/>
        <color rgb="FF000000"/>
        <rFont val="Times New Roman"/>
        <family val="1"/>
      </rPr>
      <t>Percentages are based on the total number of identity theft complaints where victims indicated whether they had notified a police department: CY-2011 = 118,350; CY-2012 = 147,716; and CY-2013 = 112,053. Of identity theft victims who contacted the FTC directly, 41% reported law enforcement contact information in CY-2013, 42% in CY-2012 and 45% in CY-2011.</t>
    </r>
  </si>
  <si>
    <t>Homosassa Springs, FL Metropolitan Statistical Area</t>
  </si>
  <si>
    <t>Sierra Vista-Douglas, AZ Metropolitan Statistical Area</t>
  </si>
  <si>
    <t>Las Vegas-Henderson-Paradise, NV Metropolitan Statistical Area</t>
  </si>
  <si>
    <t>Weirton-Steubenville, WV-OH Metropolitan Statistical Area</t>
  </si>
  <si>
    <t>Baltimore-Columbia-Towson, MD Metropolitan Statistical Area</t>
  </si>
  <si>
    <t>Myrtle Beach-Conway-North Myrtle Beach, SC-NC Metropolitan Statistical Area</t>
  </si>
  <si>
    <t>Denver-Aurora-Lakewood, CO Metropolitan Statistical Area</t>
  </si>
  <si>
    <t>Phoenix-Mesa-Scottsdale, AZ Metropolitan Statistical Area</t>
  </si>
  <si>
    <t>Miami-Fort Lauderdale-West Palm Beach, FL Metropolitan Statistical Area</t>
  </si>
  <si>
    <t>Olympia-Tumwater, WA Metropolitan Statistical Area</t>
  </si>
  <si>
    <t>Elizabethtown-Fort Knox, KY Metropolitan Statistical Area</t>
  </si>
  <si>
    <t>San Diego-Carlsbad, CA Metropolitan Statistical Area</t>
  </si>
  <si>
    <t>Atlanta-Sandy Springs-Roswell, GA Metropolitan Statistical Area</t>
  </si>
  <si>
    <t>North Port-Sarasota-Bradenton, FL Metropolitan Statistical Area</t>
  </si>
  <si>
    <t>Port St. Lucie, FL Metropolitan Statistical Area</t>
  </si>
  <si>
    <t>Spokane-Spokane Valley, WA Metropolitan Statistical Area</t>
  </si>
  <si>
    <t>East Stroudsburg, PA Metropolitan Statistical Area</t>
  </si>
  <si>
    <t>Killeen-Temple, TX Metropolitan Statistical Area</t>
  </si>
  <si>
    <t>Charleston-North Charleston, SC Metropolitan Statistical Area</t>
  </si>
  <si>
    <t>Cleveland-Elyria, OH Metropolitan Statistical Area</t>
  </si>
  <si>
    <t>Reno, NV Metropolitan Statistical Area</t>
  </si>
  <si>
    <t>Naples-Immokalee-Marco Island, FL Metropolitan Statistical Area</t>
  </si>
  <si>
    <t>Beckley, WV Metropolitan Statistical Area</t>
  </si>
  <si>
    <t>Detroit-Warren-Dearborn, MI Metropolitan Statistical Area</t>
  </si>
  <si>
    <t>Stockton-Lodi, CA Metropolitan Statistical Area</t>
  </si>
  <si>
    <t>Los Angeles-Long Beach-Anaheim, CA Metropolitan Statistical Area</t>
  </si>
  <si>
    <t>San Francisco-Oakland-Hayward, CA Metropolitan Statistical Area</t>
  </si>
  <si>
    <t>Bakersfield, CA Metropolitan Statistical Area</t>
  </si>
  <si>
    <t>Houston-The Woodlands-Sugar Land, TX Metropolitan Statistical Area</t>
  </si>
  <si>
    <t>Sacramento--Roseville--Arden-Arcade, CA Metropolitan Statistical Area</t>
  </si>
  <si>
    <t>Chicago-Naperville-Elgin, IL-IN-WI Metropolitan Statistical Area</t>
  </si>
  <si>
    <r>
      <t xml:space="preserve">1 </t>
    </r>
    <r>
      <rPr>
        <sz val="9"/>
        <color rgb="FF000000"/>
        <rFont val="Times New Roman"/>
        <family val="1"/>
      </rPr>
      <t>Percentages are based on the total number of victims reporting their age in CSN identity theft complaints for each calendar year: CY-2011 = 247,896; CY-2012 = 272,322; and CY-2013 = 200,393. Of the consumers who contacted the FTC, 69% reported their age in CY-2013, 74% in CY-2012 and 89% in CY-2011.</t>
    </r>
  </si>
  <si>
    <t>Note: In calculating the State and Metropolitan Areas rankings, we excluded 16 state-specific data contributors’ complaints (the Montana, North Carolina and Oregon Departments of Justice, the South Carolina Department of Consumer Affairs, the Tennessee Division of Consumer Affairs, and the Offices of the Attorneys General for California, Colorado, Idaho, Indiana, Iowa, Louisiana, Maine, Michigan, Mississippi, Ohio, and Washington).</t>
  </si>
  <si>
    <t>Note: In calculating the State and Metropolitan Areas rankings, we excluded 16 state-specific data contributors’ complaints (the Montana, North Carolina, and Oregon Departments of Justice, the South Carolina Department of Consumer Affairs, the Tennessee Division of Consumer Affairs, and the Offices of the Attorneys General for California, Colorado, Idaho, Indiana, Iowa, Louisiana, Maine, Michigan, Mississippi, Ohio, and Washington).</t>
  </si>
  <si>
    <r>
      <t xml:space="preserve">1 </t>
    </r>
    <r>
      <rPr>
        <sz val="8"/>
        <color rgb="FF000000"/>
        <rFont val="Times New Roman"/>
        <family val="1"/>
      </rPr>
      <t>Ranking is based on the number of fraud and other types of complaints per 100,000 inhabitants for each Metropolitan Area. This chart illustrates the top 50 Metropolitan Areas (Metropolitan and Micropolitan Statistical Areas) with a population of one hundred thousand or more. See fraud and other types of complaints figures for all Metropolitan Areas with a population of 100,000 or more in Appendix D1. Metropolitan Areas presented here are those defined by the Office of Management and Budget as of February 2013 and the population estimates are based on the 2010 U.S. Census table CPH-T-5.</t>
    </r>
  </si>
  <si>
    <t>January 1 – December 31, 2013</t>
  </si>
  <si>
    <t>Dependent Child\Other - DoD Civilian</t>
  </si>
  <si>
    <t>Dependent Child\Other - Service Member</t>
  </si>
  <si>
    <t>Inactive Reserve\National Guard</t>
  </si>
  <si>
    <t>Military Retiree\Veteran</t>
  </si>
  <si>
    <t>Identity Theft Types \ Theft Subtypes</t>
  </si>
  <si>
    <t>Government Benefits Applied For \ Received</t>
  </si>
  <si>
    <t>Other Government Documents Issued \ Forged</t>
  </si>
  <si>
    <t>Business \ Personal \ Student Loan</t>
  </si>
  <si>
    <r>
      <t xml:space="preserve">1 </t>
    </r>
    <r>
      <rPr>
        <sz val="8"/>
        <color rgb="FF000000"/>
        <rFont val="Times New Roman"/>
        <family val="1"/>
      </rPr>
      <t>Ranking is based on the number of identity theft complaints per 100,000 inhabitants for each Metropolitan Area. This chart illustrates the top 50 Metropolitan Areas (Metropolitan and Micropolitan Statistical Areas) with a population of one hundred thousand or more. See identity theft figures for all Metropolitan Areas with a population of 100,000 or more in Appendix D2. Metropolitan Areas presented here are those defined by the Office of Management and Budget as of February 2013 and the population estimates are based on the 2010 U.S. Census table CPH-T-5.</t>
    </r>
  </si>
  <si>
    <r>
      <t xml:space="preserve">1 </t>
    </r>
    <r>
      <rPr>
        <sz val="10.5"/>
        <color rgb="FF000000"/>
        <rFont val="Times New Roman"/>
        <family val="1"/>
      </rPr>
      <t>Percentages are based on the total number of CSN complaints from military consumers reporting their branch of service (65,957) between January 1 and December 31, 2013. Of the 72,964 military consumers, 90% reported this information during CY-2013.</t>
    </r>
  </si>
  <si>
    <r>
      <t xml:space="preserve">2 </t>
    </r>
    <r>
      <rPr>
        <sz val="10"/>
        <color rgb="FF000000"/>
        <rFont val="Times New Roman"/>
        <family val="1"/>
      </rPr>
      <t>Percentages are based on the total number of CSN complaints from military consumers reporting their military status (66,929) between January 1 and December 31, 2013. Of the 72,964 military consumers, 92% reported this information during CY-2013.</t>
    </r>
  </si>
  <si>
    <r>
      <t xml:space="preserve">3 </t>
    </r>
    <r>
      <rPr>
        <sz val="10"/>
        <color rgb="FF000000"/>
        <rFont val="Times New Roman"/>
        <family val="1"/>
      </rPr>
      <t>Percentages are based on the total  number of CSN complaints from military consumers reporting their pay grade (26,192) between January 1 and December 31, 2013. Of the 72,964 military consumers, 36% reported this information during CY-2013.</t>
    </r>
  </si>
  <si>
    <r>
      <t xml:space="preserve">1 </t>
    </r>
    <r>
      <rPr>
        <sz val="10"/>
        <color rgb="FF000000"/>
        <rFont val="Times New Roman"/>
        <family val="1"/>
      </rPr>
      <t>Percentages are based on the total number of CSN Military complaints (72,964) received between January 1 and December 31, 2013. Eighteen percent of these complaints were coded in the Other category.</t>
    </r>
  </si>
  <si>
    <r>
      <rPr>
        <vertAlign val="superscript"/>
        <sz val="9"/>
        <color theme="1"/>
        <rFont val="Times New Roman"/>
        <family val="1"/>
      </rPr>
      <t xml:space="preserve">1 </t>
    </r>
    <r>
      <rPr>
        <sz val="9"/>
        <color theme="1"/>
        <rFont val="Times New Roman"/>
        <family val="1"/>
      </rPr>
      <t>Percentages are based on the total number of Consumer Sentinel Network (CSN) Military identity theft complaints (22,066) received between January 1 and December 31, 2013. Note that 14% of CSN Military identity theft complaints included more than one type of identity theft.</t>
    </r>
  </si>
  <si>
    <t>&lt;0.1%</t>
  </si>
  <si>
    <t>Prizes Sweepstakes and Lotteries</t>
  </si>
  <si>
    <t>Pages 21 to 72: Consumer Sentinel Network Detailed State Complaint Information</t>
  </si>
  <si>
    <t>Fraud &amp; Other Complaint Categories by Consumer State</t>
  </si>
  <si>
    <t xml:space="preserve">FTC - "877 ID THEFT" </t>
  </si>
  <si>
    <t>FTC - "877 FTC HELP" (Fraud)</t>
  </si>
  <si>
    <t>FTC - "877 FTC HELP" (Other)</t>
  </si>
  <si>
    <t xml:space="preserve">FTC - Web Complaints IDT </t>
  </si>
  <si>
    <t>FTC - Web Complaints Fraud</t>
  </si>
  <si>
    <t xml:space="preserve">FTC - Web Complaints Other </t>
  </si>
  <si>
    <r>
      <t>Better Business Bureaus</t>
    </r>
    <r>
      <rPr>
        <vertAlign val="superscript"/>
        <sz val="11"/>
        <rFont val="Times New Roman"/>
        <family val="1"/>
      </rPr>
      <t>2</t>
    </r>
  </si>
  <si>
    <t>Internet Crime Complaint Center</t>
  </si>
  <si>
    <t>PrivacyStar</t>
  </si>
  <si>
    <t>Consumer Financial Protection Bureau</t>
  </si>
  <si>
    <t>Green Dot</t>
  </si>
  <si>
    <t>State Law Enforcement Agencies</t>
  </si>
  <si>
    <t xml:space="preserve">     Ohio Attorney General</t>
  </si>
  <si>
    <t xml:space="preserve">     California Attorney General</t>
  </si>
  <si>
    <t xml:space="preserve">     North Carolina Department of Justice</t>
  </si>
  <si>
    <t xml:space="preserve">     Oregon Department of Justice</t>
  </si>
  <si>
    <t xml:space="preserve">     Indiana Attorney General</t>
  </si>
  <si>
    <t xml:space="preserve">     Michigan Attorney General</t>
  </si>
  <si>
    <t xml:space="preserve">     Washington Attorney General</t>
  </si>
  <si>
    <t xml:space="preserve">     Tennessee Division of Consumer Affairs </t>
  </si>
  <si>
    <t xml:space="preserve">     Iowa Attorney General</t>
  </si>
  <si>
    <t xml:space="preserve">     Maine Attorney General</t>
  </si>
  <si>
    <t xml:space="preserve">     Louisiana Attorney General</t>
  </si>
  <si>
    <t xml:space="preserve">     Idaho Attorney General</t>
  </si>
  <si>
    <t xml:space="preserve">     South Carolina Department of Consumer Affairs</t>
  </si>
  <si>
    <t xml:space="preserve">     Colorado Attorney General</t>
  </si>
  <si>
    <t xml:space="preserve">     Montana Department of Justice</t>
  </si>
  <si>
    <t xml:space="preserve">     Mississippi Attorney General</t>
  </si>
  <si>
    <t xml:space="preserve">     Minnesota Department of Public Safety</t>
  </si>
  <si>
    <t>MoneyGram International \ Western Union Money Transfer</t>
  </si>
  <si>
    <t xml:space="preserve">     MoneyGram International</t>
  </si>
  <si>
    <t xml:space="preserve">     Western Union Money Transfer</t>
  </si>
  <si>
    <t>Publisher's Clearing House</t>
  </si>
  <si>
    <t>Identity Theft Assistance Center</t>
  </si>
  <si>
    <t>Canadian Anti-Fraud Centre</t>
  </si>
  <si>
    <t>Lawyers' Committee for Civil Rights</t>
  </si>
  <si>
    <t>Others</t>
  </si>
  <si>
    <t xml:space="preserve">     National Consumers League</t>
  </si>
  <si>
    <t xml:space="preserve">     Canada Competition Bureau</t>
  </si>
  <si>
    <t xml:space="preserve">     Los Angeles County Department of Consumer Affairs</t>
  </si>
  <si>
    <t xml:space="preserve">     U.S. Department of the Treasury, Internal Revenue Service</t>
  </si>
  <si>
    <t xml:space="preserve">     Financial Fraud Enforcement Task Force</t>
  </si>
  <si>
    <t xml:space="preserve">     Privacy Rights Clearinghouse</t>
  </si>
  <si>
    <t xml:space="preserve">     U.S. Department of Health and Human Services</t>
  </si>
  <si>
    <t xml:space="preserve">     U.S. Senate Special Committee on Aging</t>
  </si>
  <si>
    <t xml:space="preserve">     U.S. Postal Inspection Service</t>
  </si>
  <si>
    <t xml:space="preserve">     Other Data Contributors</t>
  </si>
  <si>
    <t>Total Number of Complaints</t>
  </si>
  <si>
    <t>January 1 - December 31, 2013</t>
  </si>
  <si>
    <r>
      <t>Page 75: Appendix A3: Consumer Sentinel Network Major Data Contributors</t>
    </r>
    <r>
      <rPr>
        <vertAlign val="superscript"/>
        <sz val="10"/>
        <rFont val="Times New Roman"/>
        <family val="1"/>
      </rPr>
      <t>1</t>
    </r>
  </si>
  <si>
    <t xml:space="preserve"> January 1 – December 31, 2013</t>
  </si>
  <si>
    <t>Alabama, Birmingham</t>
  </si>
  <si>
    <t>Iowa, Des Moines</t>
  </si>
  <si>
    <t>Ohio, Dayton</t>
  </si>
  <si>
    <t>Alabama, Huntsville</t>
  </si>
  <si>
    <t>Kentucky, Lexington</t>
  </si>
  <si>
    <t xml:space="preserve">Ohio, Lima </t>
  </si>
  <si>
    <t>Alabama, Mobile</t>
  </si>
  <si>
    <t>Kentucky, Louisville</t>
  </si>
  <si>
    <t>Ohio, Toledo</t>
  </si>
  <si>
    <t>Alberta, Calgary (Canada)</t>
  </si>
  <si>
    <t>Louisiana, Baton Rouge</t>
  </si>
  <si>
    <t>Ohio, Youngstown</t>
  </si>
  <si>
    <t>Alberta, Edmonton (Canada)</t>
  </si>
  <si>
    <t>Louisiana, Lafayette (Acadiana)</t>
  </si>
  <si>
    <t>Oklahoma, Oklahoma City</t>
  </si>
  <si>
    <t>Arizona, Phoenix</t>
  </si>
  <si>
    <t>Louisiana, Lake Charles</t>
  </si>
  <si>
    <t>Oklahoma, Tulsa</t>
  </si>
  <si>
    <t>Arizona, Tucson</t>
  </si>
  <si>
    <t xml:space="preserve">Louisiana, Monroe </t>
  </si>
  <si>
    <t>Ontario, London (Canada)</t>
  </si>
  <si>
    <t>Arkansas, Little Rock</t>
  </si>
  <si>
    <t>Louisiana, New Orleans</t>
  </si>
  <si>
    <t>Ontario, Ottawa (Canada)</t>
  </si>
  <si>
    <t>British Columbia, Vancouver (Canada)</t>
  </si>
  <si>
    <t>Louisiana, Shreveport</t>
  </si>
  <si>
    <t>Pennsylvania, Pittsburgh</t>
  </si>
  <si>
    <t>British Columbia, Victoria (Canada)</t>
  </si>
  <si>
    <t>Manitoba, Winnipeg (Canada)</t>
  </si>
  <si>
    <t>Saskatchewan, Regina (Canada)</t>
  </si>
  <si>
    <t>California, Colton (Southland)</t>
  </si>
  <si>
    <t>Maryland, Baltimore</t>
  </si>
  <si>
    <t>South Carolina, Columbia</t>
  </si>
  <si>
    <t>California, Fresno</t>
  </si>
  <si>
    <t>Massachusetts, Boston</t>
  </si>
  <si>
    <t>South Carolina, Greenville</t>
  </si>
  <si>
    <t>California, Los Angeles</t>
  </si>
  <si>
    <t>Massachusetts, Worchester</t>
  </si>
  <si>
    <t>South Carolina, Myrtle Beach</t>
  </si>
  <si>
    <t>California, Oakland</t>
  </si>
  <si>
    <t>Michigan, Detroit (Eastern)</t>
  </si>
  <si>
    <t>Tennessee, Chattanooga</t>
  </si>
  <si>
    <t>California, Sacramento</t>
  </si>
  <si>
    <t>Michigan, Grand Rapids</t>
  </si>
  <si>
    <t>Tennessee, Knoxville</t>
  </si>
  <si>
    <t>California, San Diego</t>
  </si>
  <si>
    <t>Minnesota, Saint Paul</t>
  </si>
  <si>
    <t>Tennessee, Memphis</t>
  </si>
  <si>
    <t>California, San Jose (Silicon Valley)</t>
  </si>
  <si>
    <t xml:space="preserve">Mississippi, Jackson </t>
  </si>
  <si>
    <t>Tennessee, Nashville</t>
  </si>
  <si>
    <t>California, Santa Barbara (Tri-Counties)</t>
  </si>
  <si>
    <t>Missouri, Kansas City</t>
  </si>
  <si>
    <t>Texas, Abilene</t>
  </si>
  <si>
    <t>Colorado, Colorado Springs</t>
  </si>
  <si>
    <t>Missouri, Saint Louis</t>
  </si>
  <si>
    <t>Texas, Amarillo</t>
  </si>
  <si>
    <t>Colorado, Denver</t>
  </si>
  <si>
    <t>Missouri, Springfield</t>
  </si>
  <si>
    <t>Texas, Austin</t>
  </si>
  <si>
    <t>Colorado, Fort Collins</t>
  </si>
  <si>
    <t>Nebraska, Omaha</t>
  </si>
  <si>
    <t>Texas, Beaumont</t>
  </si>
  <si>
    <t>Connecticut, Wallingford</t>
  </si>
  <si>
    <t>Nevada, Las Vegas</t>
  </si>
  <si>
    <t>Texas, Brazos Valley (Bryan)</t>
  </si>
  <si>
    <t xml:space="preserve">Delaware, Wilmington </t>
  </si>
  <si>
    <t>Nevada, Reno</t>
  </si>
  <si>
    <t>Texas, Dallas</t>
  </si>
  <si>
    <t>District of Columbia, Washington</t>
  </si>
  <si>
    <t>New Hampshire, Concord</t>
  </si>
  <si>
    <t>Texas, El Paso</t>
  </si>
  <si>
    <t>Florida, Clearwater</t>
  </si>
  <si>
    <t>New Jersey, Trenton</t>
  </si>
  <si>
    <t>Texas, Fort Worth</t>
  </si>
  <si>
    <t>Florida, Jacksonville (Northeast Florida)</t>
  </si>
  <si>
    <t>New Mexico, Albuquerque</t>
  </si>
  <si>
    <t>Texas, Houston</t>
  </si>
  <si>
    <t>Florida, Orlando</t>
  </si>
  <si>
    <t>New York, Buffalo</t>
  </si>
  <si>
    <t>Texas, Lubbock (South Plains)</t>
  </si>
  <si>
    <t>Florida, Pensacola</t>
  </si>
  <si>
    <t>New York, New York City</t>
  </si>
  <si>
    <t>Texas, San Angelo</t>
  </si>
  <si>
    <t>Florida, West Palm Beach</t>
  </si>
  <si>
    <t>North Carolina, Asheville</t>
  </si>
  <si>
    <t>Texas, Tyler</t>
  </si>
  <si>
    <t>Georgia, Atlanta, Athens and Northeast Georgia</t>
  </si>
  <si>
    <t>North Carolina, Charlotte</t>
  </si>
  <si>
    <t>Texas, Wichita Falls</t>
  </si>
  <si>
    <t xml:space="preserve">Georgia, Columbus </t>
  </si>
  <si>
    <t>North Carolina, Greensboro</t>
  </si>
  <si>
    <t>Utah, Salt Lake City</t>
  </si>
  <si>
    <t>Georgia, Macon</t>
  </si>
  <si>
    <t>North Carolina, Raleigh</t>
  </si>
  <si>
    <t>Virginia, Norfolk</t>
  </si>
  <si>
    <t>Hawaii, Honolulu</t>
  </si>
  <si>
    <t>North Carolina, Winston-Salem</t>
  </si>
  <si>
    <t>Virginia, Richmond</t>
  </si>
  <si>
    <t>Idaho, Boise</t>
  </si>
  <si>
    <t>Nova Scotia, Halifax (Canada)</t>
  </si>
  <si>
    <t>Virginia, Roanoke</t>
  </si>
  <si>
    <t>Illinois, Chicago</t>
  </si>
  <si>
    <t>Ohio, Akron</t>
  </si>
  <si>
    <t xml:space="preserve">Washington, DuPont </t>
  </si>
  <si>
    <t>Illinois, Peoria</t>
  </si>
  <si>
    <t>Ohio, Canton</t>
  </si>
  <si>
    <t>Washington, Spokane</t>
  </si>
  <si>
    <t>Indiana, Evansville</t>
  </si>
  <si>
    <t>Ohio, Cincinnati</t>
  </si>
  <si>
    <t>Wisconsin, Milwaukee</t>
  </si>
  <si>
    <t>Indiana, Fort Wayne</t>
  </si>
  <si>
    <t>Ohio, Cleveland</t>
  </si>
  <si>
    <t>Indiana, Indianapolis</t>
  </si>
  <si>
    <t>Ohio, Columbus</t>
  </si>
  <si>
    <r>
      <t>Advance Payments for Credit Services:</t>
    </r>
    <r>
      <rPr>
        <sz val="10"/>
        <rFont val="Times New Roman"/>
        <family val="1"/>
      </rPr>
      <t xml:space="preserve"> The promise of a loan or credit card that requires you to pay a fee first; worthless credit card loss protection and insurance programs; the promise that accurate negative information can be removed from your credit file for a fee; services offering to recover government refunds or unclaimed funds; etc.  (Fraud Category)</t>
    </r>
  </si>
  <si>
    <r>
      <t>Auto-Related Complaints:</t>
    </r>
    <r>
      <rPr>
        <sz val="10"/>
        <rFont val="Times New Roman"/>
        <family val="1"/>
      </rPr>
      <t xml:space="preserve"> Misleading or deceptive claims regarding auto prices, financing, leasing or warranties; repair/maintenance issues with newly purchased used or new cars, including dissatisfaction with service provided by auto mechanics; price fixing and price gouging concerns against gas stations and oil companies; etc.  (Other Category)   </t>
    </r>
  </si>
  <si>
    <r>
      <t xml:space="preserve">Banks and Lenders: </t>
    </r>
    <r>
      <rPr>
        <sz val="10"/>
        <rFont val="Times New Roman"/>
        <family val="1"/>
      </rPr>
      <t>Deceptive or predatory mortgage lending practices; problems with modification of mortgage terms; miscellaneous customer service and account issues with bank or credit union products, including payday loans, student loans, auto title loans, fees and overdraft charges; other finance company lending products, services and practices; etc.  (Other Category)</t>
    </r>
  </si>
  <si>
    <r>
      <t>Business and Job Opportunities:</t>
    </r>
    <r>
      <rPr>
        <sz val="10"/>
        <rFont val="Times New Roman"/>
        <family val="1"/>
      </rPr>
      <t xml:space="preserve"> Complaints about franchise or business opportunities: promotion of distributing goods and services, provided by the promoter, with assistance in the form of locations or accounts or customers.  Also, complaints about work-at-home plans: an offer a consumer may receive or seek out to work directly from home (e.g. stuffing envelopes or processing medical claims), as well as complaints about multi-level marketing schemes, employment agencies or job counseling, overseas work, inventions or idea promotions.  (Fraud Category)</t>
    </r>
  </si>
  <si>
    <r>
      <t xml:space="preserve">Buyers' Clubs: </t>
    </r>
    <r>
      <rPr>
        <sz val="10"/>
        <rFont val="Times New Roman"/>
        <family val="1"/>
      </rPr>
      <t>Complaints involving free trials or discounts on products and services; a buyers’ club membership becomes a fraud when consumers are billed for "memberships" they did not agree to purchase.  Frequently, consumers are offered a free-trial offer and are automatically enrolled and charged fees once the free-trial period is over.  (Fraud Category)</t>
    </r>
  </si>
  <si>
    <r>
      <t xml:space="preserve">Health Care: </t>
    </r>
    <r>
      <rPr>
        <sz val="10"/>
        <rFont val="Times New Roman"/>
        <family val="1"/>
      </rPr>
      <t xml:space="preserve"> Fraudulent, misleading, or deceptive claims for vision correction procedures; dietary supplements; weight loss products or services; impotency treatments; health spas and equipments; infertility services; sunscreens; HIV test kits; medical discount plans; as well as complaints about over-the-counter or prescription drugs; other medical products, supplies or treatments; etc.  (Fraud Category)</t>
    </r>
  </si>
  <si>
    <r>
      <t xml:space="preserve">Home Repair, Improvement and Products: </t>
    </r>
    <r>
      <rPr>
        <sz val="10"/>
        <rFont val="Times New Roman"/>
        <family val="1"/>
      </rPr>
      <t xml:space="preserve">Defective furniture or appliances; service or warranty-related issues; furniture or appliance delivery problems, including receiving wrong or incomplete products; problems with home repair services and contractors; issues with home protection devices or services; as well as complaints about general housing related issues; etc.  (Other Category)    </t>
    </r>
  </si>
  <si>
    <r>
      <t>Internet Services:</t>
    </r>
    <r>
      <rPr>
        <sz val="10"/>
        <rFont val="Times New Roman"/>
        <family val="1"/>
      </rPr>
      <t xml:space="preserve">  Problems with trial offers from Internet Service Providers ("ISPs"); difficulty canceling an ISP account; issues with Internet entertainment services, Internet gaming, and social networking services; undisclosed charges; website design and hosting services; spyware, adware, and malware issues; as well as general complaints about information or functionality related to websites; etc.  (Fraud Category)</t>
    </r>
  </si>
  <si>
    <r>
      <t>Investment-Related Complaints:</t>
    </r>
    <r>
      <rPr>
        <sz val="10"/>
        <rFont val="Times New Roman"/>
        <family val="1"/>
      </rPr>
      <t xml:space="preserve"> Investment opportunities in day trading; gold and gems; art; rare coins; other investment products; as well as complaints about companies that offer advice or seminars on investments; etc.  (Fraud Category)</t>
    </r>
  </si>
  <si>
    <r>
      <t xml:space="preserve">Telephone and Mobile Services: </t>
    </r>
    <r>
      <rPr>
        <sz val="10"/>
        <rFont val="Times New Roman"/>
        <family val="1"/>
      </rPr>
      <t xml:space="preserve"> Complaints about advertising related to mobile plans, rates or coverage areas; unsolicited mobile text messages; problems with mobile applications or downloads; other mobile device problems; charges for calls to "toll-free" numbers; unauthorized charges such as charges for calls consumers didn’t make; unauthorized switching of consumers’ phone service provider; misleading pre-paid phone card offers; as well as complaints about VoIP services; unsolicited faxes; etc.  (Fraud Category)</t>
    </r>
  </si>
  <si>
    <r>
      <t xml:space="preserve">Television and Electronic Media: </t>
    </r>
    <r>
      <rPr>
        <sz val="10"/>
        <rFont val="Times New Roman"/>
        <family val="1"/>
      </rPr>
      <t xml:space="preserve">Problems with TV reception, installation, billing, and promotions for cable/satellite providers; miscellaneous problems with music/DVD/video game purchases; as well as complaints about television programming or advertisements.  (Other Category)  </t>
    </r>
  </si>
  <si>
    <r>
      <t>Travel, Vacations and Timeshare Plans:</t>
    </r>
    <r>
      <rPr>
        <sz val="10"/>
        <rFont val="Times New Roman"/>
        <family val="1"/>
      </rPr>
      <t xml:space="preserve">  Deceptive offers for "free" or low-cost vacations; cut-rate student travel packages; misleading timeshare offers; etc.  (Fraud Category)</t>
    </r>
  </si>
  <si>
    <t xml:space="preserve">Calendar Years 2011 through 2013 </t>
  </si>
  <si>
    <t>Banks, Savings &amp; Loans, and Credit Unions</t>
  </si>
  <si>
    <t>Lending: Auto Title Loans</t>
  </si>
  <si>
    <t>Tax Preparers</t>
  </si>
  <si>
    <t>Pages 80 to 85: Appendix B3: Consumer Sentinel Network Complaint Category Details1</t>
  </si>
  <si>
    <t>Calendar Years 2011 through 2013</t>
  </si>
  <si>
    <r>
      <t>Average Amount Paid</t>
    </r>
    <r>
      <rPr>
        <b/>
        <vertAlign val="superscript"/>
        <sz val="10"/>
        <rFont val="Times New Roman"/>
        <family val="1"/>
      </rPr>
      <t>1</t>
    </r>
  </si>
  <si>
    <t>Abilene, TX Metropolitan Statistical Area</t>
  </si>
  <si>
    <t>Akron, OH Metropolitan Statistical Area</t>
  </si>
  <si>
    <t>Albany, OR Metropolitan Statistical Area</t>
  </si>
  <si>
    <t>Albany-Schenectady-Troy, NY Metropolitan Statistical Area</t>
  </si>
  <si>
    <t>Albuquerque, NM Metropolitan Statistical Area</t>
  </si>
  <si>
    <t>Alexandria, LA Metropolitan Statistical Area</t>
  </si>
  <si>
    <t>Allentown-Bethlehem-Easton, PA-NJ Metropolitan Statistical Area</t>
  </si>
  <si>
    <t>Altoona, PA Metropolitan Statistical Area</t>
  </si>
  <si>
    <t>Amarillo, TX Metropolitan Statistical Area</t>
  </si>
  <si>
    <t>Anchorage, AK Metropolitan Statistical Area</t>
  </si>
  <si>
    <t>Ann Arbor, MI Metropolitan Statistical Area</t>
  </si>
  <si>
    <t>Anniston-Oxford-Jacksonville, AL Metropolitan Statistical Area</t>
  </si>
  <si>
    <t>Appleton, WI Metropolitan Statistical Area</t>
  </si>
  <si>
    <t>Asheville, NC Metropolitan Statistical Area</t>
  </si>
  <si>
    <t>Ashtabula, OH Micropolitan Statistical Area</t>
  </si>
  <si>
    <t>Athens-Clarke County, GA Metropolitan Statistical Area</t>
  </si>
  <si>
    <t>Atlantic City-Hammonton, NJ Metropolitan Statistical Area</t>
  </si>
  <si>
    <t>Auburn-Opelika, AL Metropolitan Statistical Area</t>
  </si>
  <si>
    <t>Augusta-Richmond County, GA-SC Metropolitan Statistical Area</t>
  </si>
  <si>
    <t>Augusta-Waterville, ME Micropolitan Statistical Area</t>
  </si>
  <si>
    <t>Austin-Round Rock, TX Metropolitan Statistical Area</t>
  </si>
  <si>
    <t>Bangor, ME Metropolitan Statistical Area</t>
  </si>
  <si>
    <t>Barnstable Town, MA Metropolitan Statistical Area</t>
  </si>
  <si>
    <t>Baton Rouge, LA Metropolitan Statistical Area</t>
  </si>
  <si>
    <t>Battle Creek, MI Metropolitan Statistical Area</t>
  </si>
  <si>
    <t>Bay City, MI Metropolitan Statistical Area</t>
  </si>
  <si>
    <t>Beaumont-Port Arthur, TX Metropolitan Statistical Area</t>
  </si>
  <si>
    <t>Bend-Redmond, OR Metropolitan Statistical Area</t>
  </si>
  <si>
    <t>Billings, MT Metropolitan Statistical Area</t>
  </si>
  <si>
    <t>Binghamton, NY Metropolitan Statistical Area</t>
  </si>
  <si>
    <t>Birmingham-Hoover, AL Metropolitan Statistical Area</t>
  </si>
  <si>
    <t>Bismarck, ND Metropolitan Statistical Area</t>
  </si>
  <si>
    <t>Blacksburg-Christiansburg-Radford, VA Metropolitan Statistical Area</t>
  </si>
  <si>
    <t>Bloomington, IL Metropolitan Statistical Area</t>
  </si>
  <si>
    <t>Bloomington, IN Metropolitan Statistical Area</t>
  </si>
  <si>
    <t>Bluefield, WV-VA Micropolitan Statistical Area</t>
  </si>
  <si>
    <t>Boise City, ID Metropolitan Statistical Area</t>
  </si>
  <si>
    <t>Boston-Cambridge-Newton, MA-NH Metropolitan Statistical Area</t>
  </si>
  <si>
    <t>Bowling Green, KY Metropolitan Statistical Area</t>
  </si>
  <si>
    <t>Bridgeport-Stamford-Norwalk, CT Metropolitan Statistical Area</t>
  </si>
  <si>
    <t>Brownsville-Harlingen, TX Metropolitan Statistical Area</t>
  </si>
  <si>
    <t>Brunswick, GA Metropolitan Statistical Area</t>
  </si>
  <si>
    <t>Buffalo-Cheektowaga-Niagara Falls, NY Metropolitan Statistical Area</t>
  </si>
  <si>
    <t>Burlington, NC Metropolitan Statistical Area</t>
  </si>
  <si>
    <t>Burlington-South Burlington, VT Metropolitan Statistical Area</t>
  </si>
  <si>
    <t>California-Lexington Park, MD Metropolitan Statistical Area</t>
  </si>
  <si>
    <t>Canton-Massillon, OH Metropolitan Statistical Area</t>
  </si>
  <si>
    <t>Carbondale-Marion, IL Metropolitan Statistical Area</t>
  </si>
  <si>
    <t>Cedar Rapids, IA Metropolitan Statistical Area</t>
  </si>
  <si>
    <t>Chambersburg-Waynesboro, PA Metropolitan Statistical Area</t>
  </si>
  <si>
    <t>Champaign-Urbana, IL Metropolitan Statistical Area</t>
  </si>
  <si>
    <t>Charleston, WV Metropolitan Statistical Area</t>
  </si>
  <si>
    <t>Charlotte-Concord-Gastonia, NC-SC Metropolitan Statistical Area</t>
  </si>
  <si>
    <t>Charlottesville, VA Metropolitan Statistical Area</t>
  </si>
  <si>
    <t>Chattanooga, TN-GA Metropolitan Statistical Area</t>
  </si>
  <si>
    <t>Chico, CA Metropolitan Statistical Area</t>
  </si>
  <si>
    <t>Cincinnati, OH-KY-IN Metropolitan Statistical Area</t>
  </si>
  <si>
    <t>Claremont-Lebanon, NH-VT Micropolitan Statistical Area</t>
  </si>
  <si>
    <t>Clarksville, TN-KY Metropolitan Statistical Area</t>
  </si>
  <si>
    <t>Cleveland, TN Metropolitan Statistical Area</t>
  </si>
  <si>
    <t>College Station-Bryan, TX Metropolitan Statistical Area</t>
  </si>
  <si>
    <t>Columbia, MO Metropolitan Statistical Area</t>
  </si>
  <si>
    <t>Columbia, SC Metropolitan Statistical Area</t>
  </si>
  <si>
    <t>Cookeville, TN Micropolitan Statistical Area</t>
  </si>
  <si>
    <t>Corpus Christi, TX Metropolitan Statistical Area</t>
  </si>
  <si>
    <t>Cumberland, MD-WV Metropolitan Statistical Area</t>
  </si>
  <si>
    <t>Dalton, GA Metropolitan Statistical Area</t>
  </si>
  <si>
    <t>Danville, VA Micropolitan Statistical Area</t>
  </si>
  <si>
    <t>Daphne-Fairhope-Foley, AL Metropolitan Statistical Area</t>
  </si>
  <si>
    <t>Davenport-Moline-Rock Island, IA-IL Metropolitan Statistical Area</t>
  </si>
  <si>
    <t>Decatur, AL Metropolitan Statistical Area</t>
  </si>
  <si>
    <t>Decatur, IL Metropolitan Statistical Area</t>
  </si>
  <si>
    <t>Des Moines-West Des Moines, IA Metropolitan Statistical Area</t>
  </si>
  <si>
    <t>Dothan, AL Metropolitan Statistical Area</t>
  </si>
  <si>
    <t>Duluth, MN-WI Metropolitan Statistical Area</t>
  </si>
  <si>
    <t>Dunn, NC Micropolitan Statistical Area</t>
  </si>
  <si>
    <t>Durham-Chapel Hill, NC Metropolitan Statistical Area</t>
  </si>
  <si>
    <t>Eau Claire, WI Metropolitan Statistical Area</t>
  </si>
  <si>
    <t>El Centro, CA Metropolitan Statistical Area</t>
  </si>
  <si>
    <t>El Paso, TX Metropolitan Statistical Area</t>
  </si>
  <si>
    <t>Elkhart-Goshen, IN Metropolitan Statistical Area</t>
  </si>
  <si>
    <t>Erie, PA Metropolitan Statistical Area</t>
  </si>
  <si>
    <t>Eugene, OR Metropolitan Statistical Area</t>
  </si>
  <si>
    <t>Eureka-Arcata-Fortuna, CA Micropolitan Statistical Area</t>
  </si>
  <si>
    <t>Evansville, IN-KY Metropolitan Statistical Area</t>
  </si>
  <si>
    <t>Fargo, ND-MN Metropolitan Statistical Area</t>
  </si>
  <si>
    <t>Farmington, NM Metropolitan Statistical Area</t>
  </si>
  <si>
    <t>Fayetteville-Springdale-Rogers, AR-MO Metropolitan Statistical Area</t>
  </si>
  <si>
    <t>Flagstaff, AZ Metropolitan Statistical Area</t>
  </si>
  <si>
    <t>Florence, SC Metropolitan Statistical Area</t>
  </si>
  <si>
    <t>Florence-Muscle Shoals, AL Metropolitan Statistical Area</t>
  </si>
  <si>
    <t>Fond du Lac, WI Metropolitan Statistical Area</t>
  </si>
  <si>
    <t>Fort Collins, CO Metropolitan Statistical Area</t>
  </si>
  <si>
    <t>Fort Smith, AR-OK Metropolitan Statistical Area</t>
  </si>
  <si>
    <t>Fort Wayne, IN Metropolitan Statistical Area</t>
  </si>
  <si>
    <t>Gadsden, AL Metropolitan Statistical Area</t>
  </si>
  <si>
    <t>Gainesville, GA Metropolitan Statistical Area</t>
  </si>
  <si>
    <t>Gettysburg, PA Metropolitan Statistical Area</t>
  </si>
  <si>
    <t>Glens Falls, NY Metropolitan Statistical Area</t>
  </si>
  <si>
    <t>Goldsboro, NC Metropolitan Statistical Area</t>
  </si>
  <si>
    <t>Grand Junction, CO Metropolitan Statistical Area</t>
  </si>
  <si>
    <t>Grand Rapids-Wyoming, MI Metropolitan Statistical Area</t>
  </si>
  <si>
    <t>Greeley, CO Metropolitan Statistical Area</t>
  </si>
  <si>
    <t>Green Bay, WI Metropolitan Statistical Area</t>
  </si>
  <si>
    <t>Greensboro-High Point, NC Metropolitan Statistical Area</t>
  </si>
  <si>
    <t>Greenville, NC Metropolitan Statistical Area</t>
  </si>
  <si>
    <t>Greenville-Anderson-Mauldin, SC Metropolitan Statistical Area</t>
  </si>
  <si>
    <t>Gulfport-Biloxi-Pascagoula, MS Metropolitan Statistical Area</t>
  </si>
  <si>
    <t>Hagerstown-Martinsburg, MD-WV Metropolitan Statistical Area</t>
  </si>
  <si>
    <t>Hammond, LA Metropolitan Statistical Area</t>
  </si>
  <si>
    <t>Hanford-Corcoran, CA Metropolitan Statistical Area</t>
  </si>
  <si>
    <t>Harrisonburg, VA Metropolitan Statistical Area</t>
  </si>
  <si>
    <t>Hartford-West Hartford-East Hartford, CT Metropolitan Statistical Area</t>
  </si>
  <si>
    <t>Hattiesburg, MS Metropolitan Statistical Area</t>
  </si>
  <si>
    <t>Hickory-Lenoir-Morganton, NC Metropolitan Statistical Area</t>
  </si>
  <si>
    <t>Hilo, HI Micropolitan Statistical Area</t>
  </si>
  <si>
    <t>Hilton Head Island-Bluffton-Beaufort, SC Metropolitan Statistical Area</t>
  </si>
  <si>
    <t>Holland, MI Micropolitan Statistical Area</t>
  </si>
  <si>
    <t>Houma-Thibodaux, LA Metropolitan Statistical Area</t>
  </si>
  <si>
    <t>Huntington-Ashland, WV-KY-OH Metropolitan Statistical Area</t>
  </si>
  <si>
    <t>Huntsville, AL Metropolitan Statistical Area</t>
  </si>
  <si>
    <t>Idaho Falls, ID Metropolitan Statistical Area</t>
  </si>
  <si>
    <t>Indianapolis-Carmel-Anderson, IN Metropolitan Statistical Area</t>
  </si>
  <si>
    <t>Iowa City, IA Metropolitan Statistical Area</t>
  </si>
  <si>
    <t>Ithaca, NY Metropolitan Statistical Area</t>
  </si>
  <si>
    <t>Jackson, MI Metropolitan Statistical Area</t>
  </si>
  <si>
    <t>Jackson, TN Metropolitan Statistical Area</t>
  </si>
  <si>
    <t>Jacksonville, NC Metropolitan Statistical Area</t>
  </si>
  <si>
    <t>Jamestown-Dunkirk-Fredonia, NY Micropolitan Statistical Area</t>
  </si>
  <si>
    <t>Janesville-Beloit, WI Metropolitan Statistical Area</t>
  </si>
  <si>
    <t>Jefferson City, MO Metropolitan Statistical Area</t>
  </si>
  <si>
    <t>Johnson City, TN Metropolitan Statistical Area</t>
  </si>
  <si>
    <t>Johnstown, PA Metropolitan Statistical Area</t>
  </si>
  <si>
    <t>Joplin, MO Metropolitan Statistical Area</t>
  </si>
  <si>
    <t>Kahului-Wailuku-Lahaina, HI Metropolitan Statistical Area</t>
  </si>
  <si>
    <t>Kalamazoo-Portage, MI Metropolitan Statistical Area</t>
  </si>
  <si>
    <t>Kankakee, IL Metropolitan Statistical Area</t>
  </si>
  <si>
    <t>Kansas City, MO-KS Metropolitan Statistical Area</t>
  </si>
  <si>
    <t>Kennewick-Richland, WA Metropolitan Statistical Area</t>
  </si>
  <si>
    <t>Kingsport-Bristol-Bristol, TN-VA Metropolitan Statistical Area</t>
  </si>
  <si>
    <t>Knoxville, TN Metropolitan Statistical Area</t>
  </si>
  <si>
    <t>La Crosse-Onalaska, WI-MN Metropolitan Statistical Area</t>
  </si>
  <si>
    <t>Lafayette, LA Metropolitan Statistical Area</t>
  </si>
  <si>
    <t>Lafayette-West Lafayette, IN Metropolitan Statistical Area</t>
  </si>
  <si>
    <t>Lake Charles, LA Metropolitan Statistical Area</t>
  </si>
  <si>
    <t>Lake Havasu City-Kingman, AZ Metropolitan Statistical Area</t>
  </si>
  <si>
    <t>Lancaster, PA Metropolitan Statistical Area</t>
  </si>
  <si>
    <t>Lansing-East Lansing, MI Metropolitan Statistical Area</t>
  </si>
  <si>
    <t>Laredo, TX Metropolitan Statistical Area</t>
  </si>
  <si>
    <t>Las Cruces, NM Metropolitan Statistical Area</t>
  </si>
  <si>
    <t>Lawrence, KS Metropolitan Statistical Area</t>
  </si>
  <si>
    <t>Lawton, OK Metropolitan Statistical Area</t>
  </si>
  <si>
    <t>Lebanon, PA Metropolitan Statistical Area</t>
  </si>
  <si>
    <t>Lewiston-Auburn, ME Metropolitan Statistical Area</t>
  </si>
  <si>
    <t>Lexington-Fayette, KY Metropolitan Statistical Area</t>
  </si>
  <si>
    <t>Lima, OH Metropolitan Statistical Area</t>
  </si>
  <si>
    <t>Lincoln, NE Metropolitan Statistical Area</t>
  </si>
  <si>
    <t>Little Rock-North Little Rock-Conway, AR Metropolitan Statistical Area</t>
  </si>
  <si>
    <t>Logan, UT-ID Metropolitan Statistical Area</t>
  </si>
  <si>
    <t>London, KY Micropolitan Statistical Area</t>
  </si>
  <si>
    <t>Longview, TX Metropolitan Statistical Area</t>
  </si>
  <si>
    <t>Longview, WA Metropolitan Statistical Area</t>
  </si>
  <si>
    <t>Louisville/Jefferson County, KY-IN Metropolitan Statistical Area</t>
  </si>
  <si>
    <t>Lubbock, TX Metropolitan Statistical Area</t>
  </si>
  <si>
    <t>Lumberton, NC Micropolitan Statistical Area</t>
  </si>
  <si>
    <t>Madera, CA Metropolitan Statistical Area</t>
  </si>
  <si>
    <t>Madison, WI Metropolitan Statistical Area</t>
  </si>
  <si>
    <t>Manchester-Nashua, NH Metropolitan Statistical Area</t>
  </si>
  <si>
    <t>Mansfield, OH Metropolitan Statistical Area</t>
  </si>
  <si>
    <t>McAllen-Edinburg-Mission, TX Metropolitan Statistical Area</t>
  </si>
  <si>
    <t>Medford, OR Metropolitan Statistical Area</t>
  </si>
  <si>
    <t>Merced, CA Metropolitan Statistical Area</t>
  </si>
  <si>
    <t>Meridian, MS Micropolitan Statistical Area</t>
  </si>
  <si>
    <t>Michigan City-La Porte, IN Metropolitan Statistical Area</t>
  </si>
  <si>
    <t>Midland, TX Metropolitan Statistical Area</t>
  </si>
  <si>
    <t>Milwaukee-Waukesha-West Allis, WI Metropolitan Statistical Area</t>
  </si>
  <si>
    <t>Minneapolis-St. Paul-Bloomington, MN-WI Metropolitan Statistical Area</t>
  </si>
  <si>
    <t>Missoula, MT Metropolitan Statistical Area</t>
  </si>
  <si>
    <t>Monroe, LA Metropolitan Statistical Area</t>
  </si>
  <si>
    <t>Monroe, MI Metropolitan Statistical Area</t>
  </si>
  <si>
    <t>Morgantown, WV Metropolitan Statistical Area</t>
  </si>
  <si>
    <t>Morristown, TN Metropolitan Statistical Area</t>
  </si>
  <si>
    <t>Mount Vernon-Anacortes, WA Metropolitan Statistical Area</t>
  </si>
  <si>
    <t>Muncie, IN Metropolitan Statistical Area</t>
  </si>
  <si>
    <t>Muskegon, MI Metropolitan Statistical Area</t>
  </si>
  <si>
    <t>Napa, CA Metropolitan Statistical Area</t>
  </si>
  <si>
    <t>Nashville-Davidson--Murfreesboro--Franklin, TN Metropolitan Statistical Area</t>
  </si>
  <si>
    <t>New Bern, NC Metropolitan Statistical Area</t>
  </si>
  <si>
    <t>New Haven-Milford, CT Metropolitan Statistical Area</t>
  </si>
  <si>
    <t>New Orleans-Metairie, LA Metropolitan Statistical Area</t>
  </si>
  <si>
    <t>New York-Newark-Jersey City, NY-NJ-PA Metropolitan Statistical Area</t>
  </si>
  <si>
    <t>Norwich-New London, CT Metropolitan Statistical Area</t>
  </si>
  <si>
    <t>Odessa, TX Metropolitan Statistical Area</t>
  </si>
  <si>
    <t>Ogden-Clearfield, UT Metropolitan Statistical Area</t>
  </si>
  <si>
    <t>Ogdensburg-Massena, NY Micropolitan Statistical Area</t>
  </si>
  <si>
    <t>Oklahoma City, OK Metropolitan Statistical Area</t>
  </si>
  <si>
    <t>Omaha-Council Bluffs, NE-IA Metropolitan Statistical Area</t>
  </si>
  <si>
    <t>Oshkosh-Neenah, WI Metropolitan Statistical Area</t>
  </si>
  <si>
    <t>Ottawa-Peru, IL Micropolitan Statistical Area</t>
  </si>
  <si>
    <t>Owensboro, KY Metropolitan Statistical Area</t>
  </si>
  <si>
    <t>Oxnard-Thousand Oaks-Ventura, CA Metropolitan Statistical Area</t>
  </si>
  <si>
    <t>Panama City, FL Metropolitan Statistical Area</t>
  </si>
  <si>
    <t>Peoria, IL Metropolitan Statistical Area</t>
  </si>
  <si>
    <t>Philadelphia-Camden-Wilmington, PA-NJ-DE-MD Metropolitan Statistical Area</t>
  </si>
  <si>
    <t>Pine Bluff, AR Metropolitan Statistical Area</t>
  </si>
  <si>
    <t>Pittsburgh, PA Metropolitan Statistical Area</t>
  </si>
  <si>
    <t>Pittsfield, MA Metropolitan Statistical Area</t>
  </si>
  <si>
    <t>Portland-South Portland, ME Metropolitan Statistical Area</t>
  </si>
  <si>
    <t>Portland-Vancouver-Hillsboro, OR-WA Metropolitan Statistical Area</t>
  </si>
  <si>
    <t>Pottsville, PA Micropolitan Statistical Area</t>
  </si>
  <si>
    <t>Providence-Warwick, RI-MA Metropolitan Statistical Area</t>
  </si>
  <si>
    <t>Provo-Orem, UT Metropolitan Statistical Area</t>
  </si>
  <si>
    <t>Pueblo, CO Metropolitan Statistical Area</t>
  </si>
  <si>
    <t>Racine, WI Metropolitan Statistical Area</t>
  </si>
  <si>
    <t>Raleigh, NC Metropolitan Statistical Area</t>
  </si>
  <si>
    <t>Rapid City, SD Metropolitan Statistical Area</t>
  </si>
  <si>
    <t>Reading, PA Metropolitan Statistical Area</t>
  </si>
  <si>
    <t>Redding, CA Metropolitan Statistical Area</t>
  </si>
  <si>
    <t>Roanoke, VA Metropolitan Statistical Area</t>
  </si>
  <si>
    <t>Rochester, MN Metropolitan Statistical Area</t>
  </si>
  <si>
    <t>Rochester, NY Metropolitan Statistical Area</t>
  </si>
  <si>
    <t>Rockford, IL Metropolitan Statistical Area</t>
  </si>
  <si>
    <t>Rocky Mount, NC Metropolitan Statistical Area</t>
  </si>
  <si>
    <t>Roseburg, OR Micropolitan Statistical Area</t>
  </si>
  <si>
    <t>Saginaw, MI Metropolitan Statistical Area</t>
  </si>
  <si>
    <t>Salem, OH Micropolitan Statistical Area</t>
  </si>
  <si>
    <t>Salem, OR Metropolitan Statistical Area</t>
  </si>
  <si>
    <t>Salinas, CA Metropolitan Statistical Area</t>
  </si>
  <si>
    <t>Salisbury, MD-DE Metropolitan Statistical Area</t>
  </si>
  <si>
    <t>Salt Lake City, UT Metropolitan Statistical Area</t>
  </si>
  <si>
    <t>San Angelo, TX Metropolitan Statistical Area</t>
  </si>
  <si>
    <t>San Antonio-New Braunfels, TX Metropolitan Statistical Area</t>
  </si>
  <si>
    <t>San Jose-Sunnyvale-Santa Clara, CA Metropolitan Statistical Area</t>
  </si>
  <si>
    <t>San Luis Obispo-Paso Robles-Arroyo Grande, CA Metropolitan Statistical Area</t>
  </si>
  <si>
    <t>Santa Cruz-Watsonville, CA Metropolitan Statistical Area</t>
  </si>
  <si>
    <t>Santa Maria-Santa Barbara, CA Metropolitan Statistical Area</t>
  </si>
  <si>
    <t>Santa Rosa, CA Metropolitan Statistical Area</t>
  </si>
  <si>
    <t>Scranton--Wilkes-Barre--Hazleton, PA Metropolitan Statistical Area</t>
  </si>
  <si>
    <t>Sheboygan, WI Metropolitan Statistical Area</t>
  </si>
  <si>
    <t>Sherman-Denison, TX Metropolitan Statistical Area</t>
  </si>
  <si>
    <t>Show Low, AZ Micropolitan Statistical Area</t>
  </si>
  <si>
    <t>Shreveport-Bossier City, LA Metropolitan Statistical Area</t>
  </si>
  <si>
    <t>Sioux City, IA-NE-SD Metropolitan Statistical Area</t>
  </si>
  <si>
    <t>Sioux Falls, SD Metropolitan Statistical Area</t>
  </si>
  <si>
    <t>South Bend-Mishawaka, IN-MI Metropolitan Statistical Area</t>
  </si>
  <si>
    <t>Spartanburg, SC Metropolitan Statistical Area</t>
  </si>
  <si>
    <t>Springfield, IL Metropolitan Statistical Area</t>
  </si>
  <si>
    <t>Springfield, MA Metropolitan Statistical Area</t>
  </si>
  <si>
    <t>Springfield, MO Metropolitan Statistical Area</t>
  </si>
  <si>
    <t>Springfield, OH Metropolitan Statistical Area</t>
  </si>
  <si>
    <t>St. Cloud, MN Metropolitan Statistical Area</t>
  </si>
  <si>
    <t>St. George, UT Metropolitan Statistical Area</t>
  </si>
  <si>
    <t>St. Joseph, MO-KS Metropolitan Statistical Area</t>
  </si>
  <si>
    <t>St. Louis, MO-IL Metropolitan Statistical Area</t>
  </si>
  <si>
    <t>State College, PA Metropolitan Statistical Area</t>
  </si>
  <si>
    <t>Staunton-Waynesboro, VA Metropolitan Statistical Area</t>
  </si>
  <si>
    <t>Sumter, SC Metropolitan Statistical Area</t>
  </si>
  <si>
    <t>Syracuse, NY Metropolitan Statistical Area</t>
  </si>
  <si>
    <t>Terre Haute, IN Metropolitan Statistical Area</t>
  </si>
  <si>
    <t>Texarkana, TX-AR Metropolitan Statistical Area</t>
  </si>
  <si>
    <t>Toledo, OH Metropolitan Statistical Area</t>
  </si>
  <si>
    <t>Topeka, KS Metropolitan Statistical Area</t>
  </si>
  <si>
    <t>Torrington, CT Micropolitan Statistical Area</t>
  </si>
  <si>
    <t>Traverse City, MI Micropolitan Statistical Area</t>
  </si>
  <si>
    <t>Trenton, NJ Metropolitan Statistical Area</t>
  </si>
  <si>
    <t>Tucson, AZ Metropolitan Statistical Area</t>
  </si>
  <si>
    <t>Tullahoma-Manchester, TN Micropolitan Statistical Area</t>
  </si>
  <si>
    <t>Tulsa, OK Metropolitan Statistical Area</t>
  </si>
  <si>
    <t>Tupelo, MS Micropolitan Statistical Area</t>
  </si>
  <si>
    <t>Tuscaloosa, AL Metropolitan Statistical Area</t>
  </si>
  <si>
    <t>Tyler, TX Metropolitan Statistical Area</t>
  </si>
  <si>
    <t>Urban Honolulu, HI Metropolitan Statistical Area</t>
  </si>
  <si>
    <t>Utica-Rome, NY Metropolitan Statistical Area</t>
  </si>
  <si>
    <t>Vineland-Bridgeton, NJ Metropolitan Statistical Area</t>
  </si>
  <si>
    <t>Visalia-Porterville, CA Metropolitan Statistical Area</t>
  </si>
  <si>
    <t>Waco, TX Metropolitan Statistical Area</t>
  </si>
  <si>
    <t>Warner Robins, GA Metropolitan Statistical Area</t>
  </si>
  <si>
    <t>Waterloo-Cedar Falls, IA Metropolitan Statistical Area</t>
  </si>
  <si>
    <t>Watertown-Fort Drum, NY Metropolitan Statistical Area</t>
  </si>
  <si>
    <t>Wausau, WI Metropolitan Statistical Area</t>
  </si>
  <si>
    <t>Wenatchee, WA Metropolitan Statistical Area</t>
  </si>
  <si>
    <t>Wheeling, WV-OH Metropolitan Statistical Area</t>
  </si>
  <si>
    <t>Whitewater-Elkhorn, WI Micropolitan Statistical Area</t>
  </si>
  <si>
    <t>Wichita Falls, TX Metropolitan Statistical Area</t>
  </si>
  <si>
    <t>Wichita, KS Metropolitan Statistical Area</t>
  </si>
  <si>
    <t>Williamsport, PA Metropolitan Statistical Area</t>
  </si>
  <si>
    <t>Wilmington, NC Metropolitan Statistical Area</t>
  </si>
  <si>
    <t>Winchester, VA-WV Metropolitan Statistical Area</t>
  </si>
  <si>
    <t>Winston-Salem, NC Metropolitan Statistical Area</t>
  </si>
  <si>
    <t>Wooster, OH Micropolitan Statistical Area</t>
  </si>
  <si>
    <t>Worcester, MA-CT Metropolitan Statistical Area</t>
  </si>
  <si>
    <t>Yakima, WA Metropolitan Statistical Area</t>
  </si>
  <si>
    <t>York-Hanover, PA Metropolitan Statistical Area</t>
  </si>
  <si>
    <t>Youngstown-Warren-Boardman, OH-PA Metropolitan Statistical Area</t>
  </si>
  <si>
    <t>Yuba City, CA Metropolitan Statistical Area</t>
  </si>
  <si>
    <t>Yuma, AZ Metropolitan Statistical Area</t>
  </si>
  <si>
    <t>Pages 95 to 102: Appendix D2: Identity Theft Consumer Complaints by Largest Metropolitan Areas (in Alphabetical order)1</t>
  </si>
  <si>
    <r>
      <t>1</t>
    </r>
    <r>
      <rPr>
        <sz val="10"/>
        <color rgb="FF000000"/>
        <rFont val="Times New Roman"/>
        <family val="1"/>
      </rPr>
      <t>Percentages are based on the total number of CSN fraud and other complaints from Alabama consumers (19,447).</t>
    </r>
  </si>
  <si>
    <r>
      <t>1</t>
    </r>
    <r>
      <rPr>
        <sz val="10"/>
        <color rgb="FF000000"/>
        <rFont val="Times New Roman"/>
        <family val="1"/>
      </rPr>
      <t>Percentages are based on the total number of CSN fraud and other complaints from Alaska consumers (2,826).</t>
    </r>
  </si>
  <si>
    <r>
      <t>1</t>
    </r>
    <r>
      <rPr>
        <sz val="10"/>
        <color rgb="FF000000"/>
        <rFont val="Times New Roman"/>
        <family val="1"/>
      </rPr>
      <t>Percentages are based on the total number of CSN fraud and other complaints from Arizona consumers (33,714).</t>
    </r>
  </si>
  <si>
    <r>
      <t>1</t>
    </r>
    <r>
      <rPr>
        <sz val="10"/>
        <color rgb="FF000000"/>
        <rFont val="Times New Roman"/>
        <family val="1"/>
      </rPr>
      <t>Percentages are based on the total number of CSN fraud and other complaints from Arkansas consumers (10,193).</t>
    </r>
  </si>
  <si>
    <r>
      <t>1</t>
    </r>
    <r>
      <rPr>
        <sz val="10"/>
        <color rgb="FF000000"/>
        <rFont val="Times New Roman"/>
        <family val="1"/>
      </rPr>
      <t>Percentages are based on the total number of CSN fraud and other complaints from California consumers (200,870).</t>
    </r>
  </si>
  <si>
    <r>
      <t>1</t>
    </r>
    <r>
      <rPr>
        <sz val="10"/>
        <color rgb="FF000000"/>
        <rFont val="Times New Roman"/>
        <family val="1"/>
      </rPr>
      <t>Percentages are based on the total number of CSN fraud and other complaints from Colorado consumers (26,039).</t>
    </r>
  </si>
  <si>
    <t xml:space="preserve">Note: These figures exclude complaints provided by the Colorado Office of Attorney General.  </t>
  </si>
  <si>
    <r>
      <t>1</t>
    </r>
    <r>
      <rPr>
        <sz val="10"/>
        <color rgb="FF000000"/>
        <rFont val="Times New Roman"/>
        <family val="1"/>
      </rPr>
      <t>Percentages are based on the total number of CSN fraud and other complaints from Connecticut consumers (15,724).</t>
    </r>
  </si>
  <si>
    <r>
      <t>1</t>
    </r>
    <r>
      <rPr>
        <sz val="10"/>
        <color rgb="FF000000"/>
        <rFont val="Times New Roman"/>
        <family val="1"/>
      </rPr>
      <t>Percentages are based on the total number of CSN fraud and other complaints from Delaware consumers (5,483).</t>
    </r>
  </si>
  <si>
    <r>
      <t>1</t>
    </r>
    <r>
      <rPr>
        <sz val="10"/>
        <color rgb="FF000000"/>
        <rFont val="Times New Roman"/>
        <family val="1"/>
      </rPr>
      <t>Percentages are based on the total number of CSN fraud and other complaints from District of Columbia consumers (4,996).</t>
    </r>
  </si>
  <si>
    <r>
      <t>1</t>
    </r>
    <r>
      <rPr>
        <sz val="10"/>
        <color rgb="FF000000"/>
        <rFont val="Times New Roman"/>
        <family val="1"/>
      </rPr>
      <t>Percentages are based on the total number of CSN fraud and other complaints from Florida consumers (157,383).</t>
    </r>
  </si>
  <si>
    <r>
      <t>1</t>
    </r>
    <r>
      <rPr>
        <sz val="10"/>
        <color rgb="FF000000"/>
        <rFont val="Times New Roman"/>
        <family val="1"/>
      </rPr>
      <t>Percentages are based on the total number of CSN fraud and other complaints from Georgia consumers (62,121).</t>
    </r>
  </si>
  <si>
    <r>
      <t>1</t>
    </r>
    <r>
      <rPr>
        <sz val="10"/>
        <color rgb="FF000000"/>
        <rFont val="Times New Roman"/>
        <family val="1"/>
      </rPr>
      <t>Percentages are based on the total number of CSN fraud and other complaints from Hawaii consumers (5,306).</t>
    </r>
  </si>
  <si>
    <r>
      <t>1</t>
    </r>
    <r>
      <rPr>
        <sz val="10"/>
        <color rgb="FF000000"/>
        <rFont val="Times New Roman"/>
        <family val="1"/>
      </rPr>
      <t>Percentages are based on the total number of CSN fraud and other complaints from Idaho consumers (6,407).</t>
    </r>
  </si>
  <si>
    <t xml:space="preserve">Note: These figures exclude complaints provided by the Idaho Office of Attorney General.  </t>
  </si>
  <si>
    <r>
      <t>1</t>
    </r>
    <r>
      <rPr>
        <sz val="10"/>
        <color rgb="FF000000"/>
        <rFont val="Times New Roman"/>
        <family val="1"/>
      </rPr>
      <t>Percentages are based on the total number of CSN fraud and other complaints from Illinois consumers (50,080).</t>
    </r>
  </si>
  <si>
    <r>
      <t>1</t>
    </r>
    <r>
      <rPr>
        <sz val="10"/>
        <color rgb="FF000000"/>
        <rFont val="Times New Roman"/>
        <family val="1"/>
      </rPr>
      <t>Percentages are based on the total number of CSN fraud and other complaints from Indiana consumers (24,777).</t>
    </r>
  </si>
  <si>
    <t xml:space="preserve">Note: These figures exclude complaints provided by the Indiana Office of Attorney General.  </t>
  </si>
  <si>
    <r>
      <t>1</t>
    </r>
    <r>
      <rPr>
        <sz val="10"/>
        <color rgb="FF000000"/>
        <rFont val="Times New Roman"/>
        <family val="1"/>
      </rPr>
      <t>Percentages are based on the total number of CSN fraud and other complaints from Iowa consumers (9,717).</t>
    </r>
  </si>
  <si>
    <t xml:space="preserve">Note: These figures exclude complaints provided by the Iowa Office of Attorney General.  </t>
  </si>
  <si>
    <r>
      <t>1</t>
    </r>
    <r>
      <rPr>
        <sz val="10"/>
        <color rgb="FF000000"/>
        <rFont val="Times New Roman"/>
        <family val="1"/>
      </rPr>
      <t>Percentages are based on the total number of CSN fraud and other complaints from Kansas consumers (10,390).</t>
    </r>
  </si>
  <si>
    <r>
      <t>1</t>
    </r>
    <r>
      <rPr>
        <sz val="10"/>
        <color rgb="FF000000"/>
        <rFont val="Times New Roman"/>
        <family val="1"/>
      </rPr>
      <t>Percentages are based on the total number of CSN fraud and other complaints from Kentucky consumers (16,203).</t>
    </r>
  </si>
  <si>
    <r>
      <t>1</t>
    </r>
    <r>
      <rPr>
        <sz val="10"/>
        <color rgb="FF000000"/>
        <rFont val="Times New Roman"/>
        <family val="1"/>
      </rPr>
      <t>Percentages are based on the total number of CSN fraud and other complaints from Louisiana consumers (19,070).</t>
    </r>
  </si>
  <si>
    <t>Note: These figures exclude complaints provided by the Louisiana Office of Attorney General.</t>
  </si>
  <si>
    <r>
      <t>1</t>
    </r>
    <r>
      <rPr>
        <sz val="10"/>
        <color rgb="FF000000"/>
        <rFont val="Times New Roman"/>
        <family val="1"/>
      </rPr>
      <t>Percentages are based on the total number of CSN fraud and other complaints from Maine consumers (4,668).</t>
    </r>
  </si>
  <si>
    <t>Note: These figures exclude complaints provided by the Maine Office of Attorney General.</t>
  </si>
  <si>
    <r>
      <t>1</t>
    </r>
    <r>
      <rPr>
        <sz val="10"/>
        <color rgb="FF000000"/>
        <rFont val="Times New Roman"/>
        <family val="1"/>
      </rPr>
      <t>Percentages are based on the total number of CSN fraud and other complaints from Maryland consumers (33,922).</t>
    </r>
  </si>
  <si>
    <r>
      <t>1</t>
    </r>
    <r>
      <rPr>
        <sz val="10"/>
        <color rgb="FF000000"/>
        <rFont val="Times New Roman"/>
        <family val="1"/>
      </rPr>
      <t>Percentages are based on the total number of CSN fraud and other complaints from Massachusetts consumers (30,029).</t>
    </r>
  </si>
  <si>
    <r>
      <t>1</t>
    </r>
    <r>
      <rPr>
        <sz val="10"/>
        <color rgb="FF000000"/>
        <rFont val="Times New Roman"/>
        <family val="1"/>
      </rPr>
      <t>Percentages are based on the total number of CSN fraud and other complaints from Michigan consumers (57,358).</t>
    </r>
  </si>
  <si>
    <t xml:space="preserve">Note: These figures exclude complaints provided by the Michigan Office of Attorney General.  </t>
  </si>
  <si>
    <r>
      <t>1</t>
    </r>
    <r>
      <rPr>
        <sz val="10"/>
        <color rgb="FF000000"/>
        <rFont val="Times New Roman"/>
        <family val="1"/>
      </rPr>
      <t>Percentages are based on the total number of CSN fraud and other complaints from Minnesota consumers (20,610).</t>
    </r>
  </si>
  <si>
    <r>
      <t>1</t>
    </r>
    <r>
      <rPr>
        <sz val="10"/>
        <color rgb="FF000000"/>
        <rFont val="Times New Roman"/>
        <family val="1"/>
      </rPr>
      <t>Percentages are based on the total number of CSN fraud and other complaints from Mississippi consumers (10,486).</t>
    </r>
  </si>
  <si>
    <t xml:space="preserve">Note: These figures exclude complaints provided by the Mississippi Office of Attorney General.  </t>
  </si>
  <si>
    <r>
      <t>1</t>
    </r>
    <r>
      <rPr>
        <sz val="10"/>
        <color rgb="FF000000"/>
        <rFont val="Times New Roman"/>
        <family val="1"/>
      </rPr>
      <t>Percentages are based on the total number of CSN fraud and other complaints from Missouri consumers (26,320).</t>
    </r>
  </si>
  <si>
    <r>
      <t>1</t>
    </r>
    <r>
      <rPr>
        <sz val="10"/>
        <color rgb="FF000000"/>
        <rFont val="Times New Roman"/>
        <family val="1"/>
      </rPr>
      <t>Percentages are based on the total number of CSN fraud and other complaints from Montana consumers (3,575).</t>
    </r>
  </si>
  <si>
    <t xml:space="preserve">Note: These figures exclude complaints provided by the Montana Department of Justice.  </t>
  </si>
  <si>
    <t>Note: These figures exclude complaints provided by the California Office of Attorney General.</t>
  </si>
  <si>
    <r>
      <t>1</t>
    </r>
    <r>
      <rPr>
        <sz val="10"/>
        <color rgb="FF000000"/>
        <rFont val="Times New Roman"/>
        <family val="1"/>
      </rPr>
      <t>Percentages are based on the total number of CSN fraud and other complaints from Nebraska consumers (6,638).</t>
    </r>
  </si>
  <si>
    <r>
      <t>1</t>
    </r>
    <r>
      <rPr>
        <sz val="10"/>
        <color rgb="FF000000"/>
        <rFont val="Times New Roman"/>
        <family val="1"/>
      </rPr>
      <t>Percentages are based on the total number of CSN fraud and other complaints from Nevada consumers (17,354).</t>
    </r>
  </si>
  <si>
    <r>
      <t>1</t>
    </r>
    <r>
      <rPr>
        <sz val="10"/>
        <color rgb="FF000000"/>
        <rFont val="Times New Roman"/>
        <family val="1"/>
      </rPr>
      <t>Percentages are based on the total number of CSN fraud and other complaints from New Hampshire consumers (6,297).</t>
    </r>
  </si>
  <si>
    <r>
      <t>1</t>
    </r>
    <r>
      <rPr>
        <sz val="10"/>
        <color rgb="FF000000"/>
        <rFont val="Times New Roman"/>
        <family val="1"/>
      </rPr>
      <t>Percentages are based on the total number of CSN fraud and other complaints from New Jersey consumers (45,801).</t>
    </r>
  </si>
  <si>
    <r>
      <t>1</t>
    </r>
    <r>
      <rPr>
        <sz val="10"/>
        <color rgb="FF000000"/>
        <rFont val="Times New Roman"/>
        <family val="1"/>
      </rPr>
      <t>Percentages are based on the total number of CSN fraud and other complaints from New Mexico consumers (8,292).</t>
    </r>
  </si>
  <si>
    <r>
      <t>1</t>
    </r>
    <r>
      <rPr>
        <sz val="10"/>
        <color rgb="FF000000"/>
        <rFont val="Times New Roman"/>
        <family val="1"/>
      </rPr>
      <t>Percentages are based on the total number of CSN fraud and other complaints from New York consumers (86,673).</t>
    </r>
  </si>
  <si>
    <r>
      <t>1</t>
    </r>
    <r>
      <rPr>
        <sz val="10"/>
        <color rgb="FF000000"/>
        <rFont val="Times New Roman"/>
        <family val="1"/>
      </rPr>
      <t>Percentages are based on the total number of CSN fraud and other complaints from North Carolina consumers (41,654).</t>
    </r>
  </si>
  <si>
    <t xml:space="preserve">Note: These figures exclude complaints provided by the North Carolina Department of Justice.  </t>
  </si>
  <si>
    <r>
      <t>1</t>
    </r>
    <r>
      <rPr>
        <sz val="10"/>
        <color rgb="FF000000"/>
        <rFont val="Times New Roman"/>
        <family val="1"/>
      </rPr>
      <t>Percentages are based on the total number of CSN fraud and other complaints from North Dakota consumers (1,960).</t>
    </r>
  </si>
  <si>
    <r>
      <t>1</t>
    </r>
    <r>
      <rPr>
        <sz val="10"/>
        <color rgb="FF000000"/>
        <rFont val="Times New Roman"/>
        <family val="1"/>
      </rPr>
      <t>Percentages are based on the total number of CSN fraud and other complaints from Ohio consumers (50,765).</t>
    </r>
  </si>
  <si>
    <t>Note: These figures exclude complaints provided by the Ohio Office of Attorney General</t>
  </si>
  <si>
    <r>
      <t>1</t>
    </r>
    <r>
      <rPr>
        <sz val="10"/>
        <color rgb="FF000000"/>
        <rFont val="Times New Roman"/>
        <family val="1"/>
      </rPr>
      <t>Percentages are based on the total number of CSN fraud and other complaints from Oklahoma consumers (13,206).</t>
    </r>
  </si>
  <si>
    <r>
      <t>1</t>
    </r>
    <r>
      <rPr>
        <sz val="10"/>
        <color rgb="FF000000"/>
        <rFont val="Times New Roman"/>
        <family val="1"/>
      </rPr>
      <t>Percentages are based on the total number of CSN fraud and other complaints from Oregon consumers (16,827).</t>
    </r>
  </si>
  <si>
    <t xml:space="preserve">Note: These figures exclude complaints provided by the Oregon Department of Justice.   </t>
  </si>
  <si>
    <r>
      <t>1</t>
    </r>
    <r>
      <rPr>
        <sz val="10"/>
        <color rgb="FF000000"/>
        <rFont val="Times New Roman"/>
        <family val="1"/>
      </rPr>
      <t>Percentages are based on the total number of CSN fraud and other complaints from Pennsylvania consumers (56,185).</t>
    </r>
  </si>
  <si>
    <r>
      <t>1</t>
    </r>
    <r>
      <rPr>
        <sz val="10"/>
        <color rgb="FF000000"/>
        <rFont val="Times New Roman"/>
        <family val="1"/>
      </rPr>
      <t>Percentages are based on the total number of CSN fraud and other complaints from Rhode Island consumers (4,438).</t>
    </r>
  </si>
  <si>
    <r>
      <t>1</t>
    </r>
    <r>
      <rPr>
        <sz val="10"/>
        <color rgb="FF000000"/>
        <rFont val="Times New Roman"/>
        <family val="1"/>
      </rPr>
      <t>Percentages are based on the total number of CSN fraud and other complaints from South Carolina consumers (20,005).</t>
    </r>
  </si>
  <si>
    <t>Note: These figures exclude complaints provided by the South Carolina Department of Consumer Affairs</t>
  </si>
  <si>
    <r>
      <t>1</t>
    </r>
    <r>
      <rPr>
        <sz val="10"/>
        <color rgb="FF000000"/>
        <rFont val="Times New Roman"/>
        <family val="1"/>
      </rPr>
      <t>Percentages are based on the total number of CSN fraud and other complaints from South Dakota consumers (2,386).</t>
    </r>
  </si>
  <si>
    <r>
      <t>1</t>
    </r>
    <r>
      <rPr>
        <sz val="10"/>
        <color rgb="FF000000"/>
        <rFont val="Times New Roman"/>
        <family val="1"/>
      </rPr>
      <t>Percentages are based on the total number of CSN fraud and other complaints from Tennessee consumers (28,163).</t>
    </r>
  </si>
  <si>
    <t xml:space="preserve">Note: These figures exclude complaints provided by the Tennessee Division of Consumer Affairs.  </t>
  </si>
  <si>
    <r>
      <rPr>
        <vertAlign val="superscript"/>
        <sz val="10"/>
        <color rgb="FF000000"/>
        <rFont val="Times New Roman"/>
        <family val="1"/>
      </rPr>
      <t>1</t>
    </r>
    <r>
      <rPr>
        <sz val="10"/>
        <color rgb="FF000000"/>
        <rFont val="Times New Roman"/>
        <family val="1"/>
      </rPr>
      <t>Percentages are based on the total number of CSN fraud and other complaints from Texas consumers (133,345).</t>
    </r>
  </si>
  <si>
    <r>
      <t>1</t>
    </r>
    <r>
      <rPr>
        <sz val="10"/>
        <color rgb="FF000000"/>
        <rFont val="Times New Roman"/>
        <family val="1"/>
      </rPr>
      <t>Percentages are based on the total number of CSN fraud and other complaints from Utah consumers (10,020).</t>
    </r>
  </si>
  <si>
    <r>
      <t>1</t>
    </r>
    <r>
      <rPr>
        <sz val="10"/>
        <color rgb="FF000000"/>
        <rFont val="Times New Roman"/>
        <family val="1"/>
      </rPr>
      <t>Percentages are based on the total number of CSN fraud and other complaints from Vermont consumers (2,159).</t>
    </r>
  </si>
  <si>
    <r>
      <t>1</t>
    </r>
    <r>
      <rPr>
        <sz val="10"/>
        <color rgb="FF000000"/>
        <rFont val="Times New Roman"/>
        <family val="1"/>
      </rPr>
      <t>Percentages are based on the total number of CSN fraud and other complaints from Virginia consumers (41,093).</t>
    </r>
  </si>
  <si>
    <r>
      <t>1</t>
    </r>
    <r>
      <rPr>
        <sz val="10"/>
        <color rgb="FF000000"/>
        <rFont val="Times New Roman"/>
        <family val="1"/>
      </rPr>
      <t>Percentages are based on the total number of CSN fraud and other complaints from Washington consumers (32,381).</t>
    </r>
  </si>
  <si>
    <t xml:space="preserve">Note: These figures exclude complaints provided by the Washington Office of Attorney General.  </t>
  </si>
  <si>
    <r>
      <t>1</t>
    </r>
    <r>
      <rPr>
        <sz val="10"/>
        <color rgb="FF000000"/>
        <rFont val="Times New Roman"/>
        <family val="1"/>
      </rPr>
      <t>Percentages are based on the total number of CSN fraud and other complaints from West Virginia consumers (6,993).</t>
    </r>
  </si>
  <si>
    <r>
      <t>1</t>
    </r>
    <r>
      <rPr>
        <sz val="10"/>
        <color rgb="FF000000"/>
        <rFont val="Times New Roman"/>
        <family val="1"/>
      </rPr>
      <t>Percentages are based on the total number of CSN fraud and other complaints from Wisconsin consumers (21,869).</t>
    </r>
  </si>
  <si>
    <r>
      <t>1</t>
    </r>
    <r>
      <rPr>
        <sz val="10"/>
        <color rgb="FF000000"/>
        <rFont val="Times New Roman"/>
        <family val="1"/>
      </rPr>
      <t>Percentages are based on the total number of CSN fraud and other complaints from Wyoming consumers (2,100).</t>
    </r>
  </si>
  <si>
    <r>
      <t>1</t>
    </r>
    <r>
      <rPr>
        <sz val="10"/>
        <color rgb="FF000000"/>
        <rFont val="Times New Roman"/>
        <family val="1"/>
      </rPr>
      <t xml:space="preserve">Percentages are based on the 3,610 victims reporting from Alabama.  Note that CSN identity theft complaints may be coded under multiple theft types.    </t>
    </r>
  </si>
  <si>
    <r>
      <t>1</t>
    </r>
    <r>
      <rPr>
        <sz val="10"/>
        <color rgb="FF000000"/>
        <rFont val="Times New Roman"/>
        <family val="1"/>
      </rPr>
      <t xml:space="preserve">Percentages are based on the 384 victims reporting from Alaska.  Note that CSN identity theft complaints may be coded under multiple theft types. </t>
    </r>
  </si>
  <si>
    <r>
      <t>1</t>
    </r>
    <r>
      <rPr>
        <sz val="10"/>
        <color rgb="FF000000"/>
        <rFont val="Times New Roman"/>
        <family val="1"/>
      </rPr>
      <t xml:space="preserve">Percentages are based on the 6,043 victims reporting from Arizona.  Note that CSN identity theft complaints may be coded under multiple theft types.     </t>
    </r>
  </si>
  <si>
    <r>
      <t>1</t>
    </r>
    <r>
      <rPr>
        <sz val="10"/>
        <color rgb="FF000000"/>
        <rFont val="Times New Roman"/>
        <family val="1"/>
      </rPr>
      <t xml:space="preserve">Percentages are based on the 1,839 victims reporting from Arkansas.  Note that CSN identity theft complaints may be coded under multiple theft types.     </t>
    </r>
  </si>
  <si>
    <r>
      <t>1</t>
    </r>
    <r>
      <rPr>
        <sz val="10"/>
        <color rgb="FF000000"/>
        <rFont val="Times New Roman"/>
        <family val="1"/>
      </rPr>
      <t xml:space="preserve">Percentages are based on the 40,404 victims reporting from California.  Note that CSN identity theft complaints may be coded under multiple theft types.    </t>
    </r>
  </si>
  <si>
    <r>
      <t>1</t>
    </r>
    <r>
      <rPr>
        <sz val="10"/>
        <color rgb="FF000000"/>
        <rFont val="Times New Roman"/>
        <family val="1"/>
      </rPr>
      <t xml:space="preserve">Percentages are based on the 4,195 victims reporting from Colorado.  Note that CSN identity theft complaints may be coded under multiple theft types.      </t>
    </r>
  </si>
  <si>
    <r>
      <t>1</t>
    </r>
    <r>
      <rPr>
        <sz val="10"/>
        <color rgb="FF000000"/>
        <rFont val="Times New Roman"/>
        <family val="1"/>
      </rPr>
      <t xml:space="preserve">Percentages are based on the 2,496 victims reporting from Connecticut.  Note that CSN identity theft complaints may be coded under multiple theft types.    </t>
    </r>
  </si>
  <si>
    <r>
      <t>1</t>
    </r>
    <r>
      <rPr>
        <sz val="10"/>
        <color rgb="FF000000"/>
        <rFont val="Times New Roman"/>
        <family val="1"/>
      </rPr>
      <t xml:space="preserve">Percentages are based on the 751 victims reporting from Delaware.  Note that CSN identity theft complaints may be coded under multiple theft types.    </t>
    </r>
  </si>
  <si>
    <r>
      <t>1</t>
    </r>
    <r>
      <rPr>
        <sz val="10"/>
        <color rgb="FF000000"/>
        <rFont val="Times New Roman"/>
        <family val="1"/>
      </rPr>
      <t xml:space="preserve">Percentages are based on the 956 victims reporting from District of Columbia.  Note that CSN identity theft complaints may be coded under multiple theft types.     </t>
    </r>
  </si>
  <si>
    <r>
      <t>1</t>
    </r>
    <r>
      <rPr>
        <sz val="10"/>
        <color rgb="FF000000"/>
        <rFont val="Times New Roman"/>
        <family val="1"/>
      </rPr>
      <t xml:space="preserve">Percentages are based on the 37,720 victims reporting from Florida.  Note that CSN identity theft complaints may be coded under multiple theft types.    </t>
    </r>
  </si>
  <si>
    <r>
      <t>1</t>
    </r>
    <r>
      <rPr>
        <sz val="10"/>
        <color rgb="FF000000"/>
        <rFont val="Times New Roman"/>
        <family val="1"/>
      </rPr>
      <t xml:space="preserve">Percentages are based on the 13,402 victims reporting from Georgia.  Note that CSN identity theft complaints may be coded under multiple theft types.    </t>
    </r>
  </si>
  <si>
    <r>
      <t>1</t>
    </r>
    <r>
      <rPr>
        <sz val="10"/>
        <color rgb="FF000000"/>
        <rFont val="Times New Roman"/>
        <family val="1"/>
      </rPr>
      <t xml:space="preserve">Percentages are based on the 531 victims reporting from Hawaii.  Note that CSN identity theft complaints may be coded under multiple theft types.    </t>
    </r>
  </si>
  <si>
    <r>
      <t>1</t>
    </r>
    <r>
      <rPr>
        <sz val="10"/>
        <color rgb="FF000000"/>
        <rFont val="Times New Roman"/>
        <family val="1"/>
      </rPr>
      <t xml:space="preserve">Percentages are based on the 798 victims reporting from Idaho.  Note that CSN identity theft complaints may be coded under multiple theft types.    </t>
    </r>
  </si>
  <si>
    <r>
      <t>1</t>
    </r>
    <r>
      <rPr>
        <sz val="10"/>
        <color rgb="FF000000"/>
        <rFont val="Times New Roman"/>
        <family val="1"/>
      </rPr>
      <t xml:space="preserve">Percentages are based on the 11,069 victims reporting from Illinois.  Note that CSN identity theft complaints may be coded under multiple theft types.     </t>
    </r>
  </si>
  <si>
    <r>
      <t>1</t>
    </r>
    <r>
      <rPr>
        <sz val="10"/>
        <color rgb="FF000000"/>
        <rFont val="Times New Roman"/>
        <family val="1"/>
      </rPr>
      <t xml:space="preserve">Percentages are based on the 3,845 victims reporting from Indiana.  Note that CSN identity theft complaints may be coded under multiple theft types.    </t>
    </r>
  </si>
  <si>
    <r>
      <t>1</t>
    </r>
    <r>
      <rPr>
        <sz val="10"/>
        <color rgb="FF000000"/>
        <rFont val="Times New Roman"/>
        <family val="1"/>
      </rPr>
      <t xml:space="preserve">Percentages are based on the 1,248 victims reporting from Iowa.  Note that CSN identity theft complaints may be coded under multiple theft types.    </t>
    </r>
  </si>
  <si>
    <r>
      <t>1</t>
    </r>
    <r>
      <rPr>
        <sz val="10"/>
        <color rgb="FF000000"/>
        <rFont val="Times New Roman"/>
        <family val="1"/>
      </rPr>
      <t xml:space="preserve">Percentages are based on the 1,783 victims reporting from Kansas.  Note that CSN identity theft complaints may be coded under multiple theft types.    </t>
    </r>
  </si>
  <si>
    <r>
      <t>1</t>
    </r>
    <r>
      <rPr>
        <sz val="10"/>
        <color rgb="FF000000"/>
        <rFont val="Times New Roman"/>
        <family val="1"/>
      </rPr>
      <t xml:space="preserve">Percentages are based on the 2,201 victims reporting from Kentucky.  Note that CSN identity theft complaints may be coded under multiple theft types.    </t>
    </r>
  </si>
  <si>
    <r>
      <t>1</t>
    </r>
    <r>
      <rPr>
        <sz val="10"/>
        <color rgb="FF000000"/>
        <rFont val="Times New Roman"/>
        <family val="1"/>
      </rPr>
      <t xml:space="preserve">Percentages are based on the 3,204 victims reporting from Louisiana.  Note that CSN identity theft complaints may be coded under multiple theft types.    </t>
    </r>
  </si>
  <si>
    <r>
      <t>1</t>
    </r>
    <r>
      <rPr>
        <sz val="10"/>
        <color rgb="FF000000"/>
        <rFont val="Times New Roman"/>
        <family val="1"/>
      </rPr>
      <t xml:space="preserve">Percentages are based on the 511 victims reporting from Maine.  Note that CSN identity theft complaints may be coded under multiple theft types.    </t>
    </r>
  </si>
  <si>
    <r>
      <t>1</t>
    </r>
    <r>
      <rPr>
        <sz val="10"/>
        <color rgb="FF000000"/>
        <rFont val="Times New Roman"/>
        <family val="1"/>
      </rPr>
      <t xml:space="preserve">Percentages are based on the 5,660 victims reporting from Maryland.  Note that CSN identity theft complaints may be coded under multiple theft types.    </t>
    </r>
  </si>
  <si>
    <r>
      <t>1</t>
    </r>
    <r>
      <rPr>
        <sz val="10"/>
        <color rgb="FF000000"/>
        <rFont val="Times New Roman"/>
        <family val="1"/>
      </rPr>
      <t xml:space="preserve">Percentages are based on the 4,237 victims reporting from Massachusetts.  Note that CSN identity theft complaints may be coded under multiple theft types.    </t>
    </r>
  </si>
  <si>
    <r>
      <t>1</t>
    </r>
    <r>
      <rPr>
        <sz val="10"/>
        <color rgb="FF000000"/>
        <rFont val="Times New Roman"/>
        <family val="1"/>
      </rPr>
      <t xml:space="preserve">Percentages are based on the 9,606 victims reporting from Michigan.  Note that CSN identity theft complaints may be coded under multiple theft types.    </t>
    </r>
  </si>
  <si>
    <r>
      <t>1</t>
    </r>
    <r>
      <rPr>
        <sz val="10"/>
        <color rgb="FF000000"/>
        <rFont val="Times New Roman"/>
        <family val="1"/>
      </rPr>
      <t xml:space="preserve">Percentages are based on the 2,917 victims reporting from Minnesota.  Note that CSN identity theft complaints may be coded under multiple theft types.    </t>
    </r>
  </si>
  <si>
    <r>
      <t>1</t>
    </r>
    <r>
      <rPr>
        <sz val="10"/>
        <color rgb="FF000000"/>
        <rFont val="Times New Roman"/>
        <family val="1"/>
      </rPr>
      <t xml:space="preserve">Percentages are based on the 2,233 victims reporting from Mississippi.  Note that CSN identity theft complaints may be coded under multiple theft types.    </t>
    </r>
  </si>
  <si>
    <r>
      <t>1</t>
    </r>
    <r>
      <rPr>
        <sz val="10"/>
        <color rgb="FF000000"/>
        <rFont val="Times New Roman"/>
        <family val="1"/>
      </rPr>
      <t xml:space="preserve">Percentages are based on the 4,052 victims reporting from Missouri.  Note that CSN identity theft complaints may be coded under multiple theft types.    </t>
    </r>
  </si>
  <si>
    <r>
      <t>1</t>
    </r>
    <r>
      <rPr>
        <sz val="10"/>
        <color rgb="FF000000"/>
        <rFont val="Times New Roman"/>
        <family val="1"/>
      </rPr>
      <t xml:space="preserve">Percentages are based on the 509 victims reporting from Montana.  Note that CSN identity theft complaints may be coded under multiple theft types.    </t>
    </r>
  </si>
  <si>
    <r>
      <t>1</t>
    </r>
    <r>
      <rPr>
        <sz val="10"/>
        <color rgb="FF000000"/>
        <rFont val="Times New Roman"/>
        <family val="1"/>
      </rPr>
      <t xml:space="preserve">Percentages are based on the 965 victims reporting from Nebraska.  Note that CSN identity theft complaints may be coded under multiple theft types.    </t>
    </r>
  </si>
  <si>
    <r>
      <t>1</t>
    </r>
    <r>
      <rPr>
        <sz val="10"/>
        <color rgb="FF000000"/>
        <rFont val="Times New Roman"/>
        <family val="1"/>
      </rPr>
      <t xml:space="preserve">Percentages are based on the 2,708 victims reporting from Nevada.  Note that CSN identity theft complaints may be coded under multiple theft types.    </t>
    </r>
  </si>
  <si>
    <r>
      <t>1</t>
    </r>
    <r>
      <rPr>
        <sz val="10"/>
        <color rgb="FF000000"/>
        <rFont val="Times New Roman"/>
        <family val="1"/>
      </rPr>
      <t xml:space="preserve">Percentages are based on the 687 victims reporting from New Hampshire.  Note that CSN identity theft complaints may be coded under multiple theft types.    </t>
    </r>
  </si>
  <si>
    <r>
      <t>1</t>
    </r>
    <r>
      <rPr>
        <sz val="10"/>
        <color rgb="FF000000"/>
        <rFont val="Times New Roman"/>
        <family val="1"/>
      </rPr>
      <t xml:space="preserve">Percentages are based on the 7,176 victims reporting from New Jersey.  Note that CSN identity theft complaints may be coded under multiple theft types.    </t>
    </r>
  </si>
  <si>
    <r>
      <t>1</t>
    </r>
    <r>
      <rPr>
        <sz val="10"/>
        <color rgb="FF000000"/>
        <rFont val="Times New Roman"/>
        <family val="1"/>
      </rPr>
      <t xml:space="preserve">Percentages are based on the 1,448 victims reporting from New Mexico.  Note that CSN identity theft complaints may be coded under multiple theft types.    </t>
    </r>
  </si>
  <si>
    <r>
      <t>1</t>
    </r>
    <r>
      <rPr>
        <sz val="10"/>
        <color rgb="FF000000"/>
        <rFont val="Times New Roman"/>
        <family val="1"/>
      </rPr>
      <t xml:space="preserve">Percentages are based on the 17,072 victims reporting from New York.  Note that CSN identity theft complaints may be coded under multiple theft types.    </t>
    </r>
  </si>
  <si>
    <r>
      <t>1</t>
    </r>
    <r>
      <rPr>
        <sz val="10"/>
        <color rgb="FF000000"/>
        <rFont val="Times New Roman"/>
        <family val="1"/>
      </rPr>
      <t xml:space="preserve">Percentages are based on the 6,679 victims reporting from North Carolina.  Note that CSN identity theft complaints may be coded under multiple theft types.    </t>
    </r>
  </si>
  <si>
    <r>
      <t>1</t>
    </r>
    <r>
      <rPr>
        <sz val="10"/>
        <color rgb="FF000000"/>
        <rFont val="Times New Roman"/>
        <family val="1"/>
      </rPr>
      <t xml:space="preserve">Percentages are based on the 232 victims reporting from North Dakota.  Note that CSN identity theft complaints may be coded under multiple theft types.    </t>
    </r>
  </si>
  <si>
    <r>
      <t>1</t>
    </r>
    <r>
      <rPr>
        <sz val="10"/>
        <color rgb="FF000000"/>
        <rFont val="Times New Roman"/>
        <family val="1"/>
      </rPr>
      <t xml:space="preserve">Percentages are based on the 7,502 victims reporting from Ohio.  Note that CSN identity theft complaints may be coded under multiple theft types.    </t>
    </r>
  </si>
  <si>
    <r>
      <t>1</t>
    </r>
    <r>
      <rPr>
        <sz val="10"/>
        <color rgb="FF000000"/>
        <rFont val="Times New Roman"/>
        <family val="1"/>
      </rPr>
      <t xml:space="preserve">Percentages are based on the 2,309 victims reporting from Oklahoma.  Note that CSN identity theft complaints may be coded under multiple theft types.    </t>
    </r>
  </si>
  <si>
    <r>
      <t>1</t>
    </r>
    <r>
      <rPr>
        <sz val="10"/>
        <color rgb="FF000000"/>
        <rFont val="Times New Roman"/>
        <family val="1"/>
      </rPr>
      <t xml:space="preserve">Percentages are based on the 2,370 victims reporting from Oregon.  Note that CSN identity theft complaints may be coded under multiple theft types.    </t>
    </r>
  </si>
  <si>
    <r>
      <t>1</t>
    </r>
    <r>
      <rPr>
        <sz val="10"/>
        <color rgb="FF000000"/>
        <rFont val="Times New Roman"/>
        <family val="1"/>
      </rPr>
      <t xml:space="preserve">Percentages are based on the 8,943 victims reporting from Pennsylvania.  Note that CSN identity theft complaints may be coded under multiple theft types.    </t>
    </r>
  </si>
  <si>
    <r>
      <t>1</t>
    </r>
    <r>
      <rPr>
        <sz val="10"/>
        <color rgb="FF000000"/>
        <rFont val="Times New Roman"/>
        <family val="1"/>
      </rPr>
      <t xml:space="preserve">Percentages are based on the 637 victims reporting from Rhode Island.  Note that CSN identity theft complaints may be coded under multiple theft types.   </t>
    </r>
  </si>
  <si>
    <r>
      <t>1</t>
    </r>
    <r>
      <rPr>
        <sz val="10"/>
        <color rgb="FF000000"/>
        <rFont val="Times New Roman"/>
        <family val="1"/>
      </rPr>
      <t xml:space="preserve">Percentages are based on the 3,374 victims reporting from South Carolina.  Note that CSN identity theft complaints may be coded under multiple theft types.    </t>
    </r>
  </si>
  <si>
    <r>
      <t>1</t>
    </r>
    <r>
      <rPr>
        <sz val="10"/>
        <color rgb="FF000000"/>
        <rFont val="Times New Roman"/>
        <family val="1"/>
      </rPr>
      <t xml:space="preserve">Percentages are based on the 282 victims reporting from South Dakota.  Note that CSN identity theft complaints may be coded under multiple theft types.    </t>
    </r>
  </si>
  <si>
    <r>
      <t>1</t>
    </r>
    <r>
      <rPr>
        <sz val="10"/>
        <color rgb="FF000000"/>
        <rFont val="Times New Roman"/>
        <family val="1"/>
      </rPr>
      <t xml:space="preserve">Percentages are based on the 4,468 victims reporting from Tennessee.  Note that CSN identity theft complaints may be coded under multiple theft types.    </t>
    </r>
  </si>
  <si>
    <r>
      <t>1</t>
    </r>
    <r>
      <rPr>
        <sz val="10"/>
        <color rgb="FF000000"/>
        <rFont val="Times New Roman"/>
        <family val="1"/>
      </rPr>
      <t xml:space="preserve">Percentages are based on the 23,266 victims reporting from Texas.  Note that CSN identity theft complaints may be coded under multiple theft types.    </t>
    </r>
  </si>
  <si>
    <r>
      <t>1</t>
    </r>
    <r>
      <rPr>
        <sz val="10"/>
        <color rgb="FF000000"/>
        <rFont val="Times New Roman"/>
        <family val="1"/>
      </rPr>
      <t xml:space="preserve">Percentages are based on the 1,429 victims reporting from Utah.  Note that CSN identity theft complaints may be coded under multiple theft types.    </t>
    </r>
  </si>
  <si>
    <r>
      <t>1</t>
    </r>
    <r>
      <rPr>
        <sz val="10"/>
        <color rgb="FF000000"/>
        <rFont val="Times New Roman"/>
        <family val="1"/>
      </rPr>
      <t xml:space="preserve">Percentages are based on the 274 victims reporting from Vermont.  Note that CSN identity theft complaints may be coded under multiple theft types.    </t>
    </r>
  </si>
  <si>
    <r>
      <t>1</t>
    </r>
    <r>
      <rPr>
        <sz val="10"/>
        <color rgb="FF000000"/>
        <rFont val="Times New Roman"/>
        <family val="1"/>
      </rPr>
      <t xml:space="preserve">Percentages are based on the 6,037 victims reporting from Virginia.  Note that CSN identity theft complaints may be coded under multiple theft types.    </t>
    </r>
  </si>
  <si>
    <r>
      <t>1</t>
    </r>
    <r>
      <rPr>
        <sz val="10"/>
        <color rgb="FF000000"/>
        <rFont val="Times New Roman"/>
        <family val="1"/>
      </rPr>
      <t xml:space="preserve">Percentages are based on the 4,739 victims reporting from Washington.  Note that CSN identity theft complaints may be coded under multiple theft types.    </t>
    </r>
  </si>
  <si>
    <r>
      <t>1</t>
    </r>
    <r>
      <rPr>
        <sz val="10"/>
        <color rgb="FF000000"/>
        <rFont val="Times New Roman"/>
        <family val="1"/>
      </rPr>
      <t xml:space="preserve">Percentages are based on the 1,124 victims reporting from West Virginia.  Note that CSN identity theft complaints may be coded under multiple theft types.    </t>
    </r>
  </si>
  <si>
    <r>
      <t>1</t>
    </r>
    <r>
      <rPr>
        <sz val="10"/>
        <color rgb="FF000000"/>
        <rFont val="Times New Roman"/>
        <family val="1"/>
      </rPr>
      <t xml:space="preserve">Percentages are based on the 3,635 victims reporting from Wisconsin.  Note that CSN identity theft complaints may be coded under multiple theft types.    </t>
    </r>
  </si>
  <si>
    <r>
      <t>1</t>
    </r>
    <r>
      <rPr>
        <sz val="10"/>
        <color rgb="FF000000"/>
        <rFont val="Times New Roman"/>
        <family val="1"/>
      </rPr>
      <t xml:space="preserve">Percentages are based on the 289 victims reporting from Wyoming.  Note that CSN identity theft complaints may be coded under multiple theft types.    </t>
    </r>
  </si>
  <si>
    <r>
      <t xml:space="preserve">2 </t>
    </r>
    <r>
      <rPr>
        <sz val="9"/>
        <color rgb="FF000000"/>
        <rFont val="Times New Roman"/>
        <family val="1"/>
      </rPr>
      <t xml:space="preserve">For a list of Better Business Bureaus contributing to the Consumer Sentinel Network, see Appendix A4.  </t>
    </r>
  </si>
  <si>
    <t>Note: This appendix excludes 16 state-specific data contributors’ complaints (the Montana, North Carolina and Oregon Departments of Justice, the South Carolina Department of Consumer Affairs, the Tennessee Division of Consumer Affairs, and the Offices of the Attorneys General for California, Colorado, Idaho, Indiana, Iowa, Louisiana, Maine, Michigan, Mississippi, Ohio, and Washington).</t>
  </si>
  <si>
    <r>
      <t>1</t>
    </r>
    <r>
      <rPr>
        <sz val="9"/>
        <color rgb="FF000000"/>
        <rFont val="Times New Roman"/>
        <family val="1"/>
      </rPr>
      <t>This chart illustrates Metropolitan Areas (Metropolitan and Micropolitan Statistical Areas) with a population of one hundred thousand or more. Ranking is based on the number of identity theft complaints per 100,000 inhabitants for each Metropolitan Area. Metropolitan Areas presented here are those defined by the Office of Management and Budget as of February 2013 and the population estimates are based on the 2010 U.S. Census table CPH-T-5.</t>
    </r>
  </si>
  <si>
    <r>
      <t xml:space="preserve">1 </t>
    </r>
    <r>
      <rPr>
        <sz val="9"/>
        <color rgb="FF000000"/>
        <rFont val="Times New Roman"/>
        <family val="1"/>
      </rPr>
      <t>Percentages are based on the total number of CSN complaints: CY-2011 = 1,897,252; CY-2012 = 2,110,916; and CY-2013 = 2,101,780.</t>
    </r>
  </si>
  <si>
    <r>
      <t xml:space="preserve">1 </t>
    </r>
    <r>
      <rPr>
        <sz val="10"/>
        <color rgb="FF000000"/>
        <rFont val="Times New Roman"/>
        <family val="1"/>
      </rPr>
      <t>Percentages are based on the total number of CSN complaints for each calendar year:   CY-2011 = 1,897,252; CY-2012 = 2,110,916; CY-2013 = 2,101,780.  Note that percentages may not sum to 100% because CSN complaints may be coded under multiple product service codes.</t>
    </r>
  </si>
  <si>
    <r>
      <t xml:space="preserve">1 </t>
    </r>
    <r>
      <rPr>
        <sz val="10"/>
        <color rgb="FF000000"/>
        <rFont val="Times New Roman"/>
        <family val="1"/>
      </rPr>
      <t xml:space="preserve">Percentages are based on the total number of CSN complaints for each calendar year: CY-2011 = 1,897,252; CY-2012 = 2,110,916; CY-2013 = 2,101,780.  Note that counts and percentages may not add up to the total in each category because CSN complaints may have multiple product service codes.   </t>
    </r>
  </si>
  <si>
    <r>
      <t xml:space="preserve">1 </t>
    </r>
    <r>
      <rPr>
        <sz val="9"/>
        <color rgb="FF000000"/>
        <rFont val="Times New Roman"/>
        <family val="1"/>
      </rPr>
      <t>This chart illustrates Metropolitan Areas (Metropolitan and Micropolitan Statistical Areas) with a population of one hundred thousand or more. Ranking is based on the number of fraud and other complaints per 100,000 inhabitants for each Metropolitan Area. Metropolitan Areas presented here are those defined by the Office of Management and Budget as of February 2013 and the population estimates are based on the 2010 U.S. Census table CPH-T-5.</t>
    </r>
  </si>
  <si>
    <r>
      <t xml:space="preserve">1 </t>
    </r>
    <r>
      <rPr>
        <sz val="9"/>
        <color rgb="FF000000"/>
        <rFont val="Times New Roman"/>
        <family val="1"/>
      </rPr>
      <t xml:space="preserve">Per 100,000 unit of population estimates are based on the 2013 U.S. Census population estimates (Table NST-EST2013-01 -- Annual Estimates of the Population for the United States, Regions, States, and Puerto Rico: April 1, 2010 to July 1, 2013 </t>
    </r>
    <r>
      <rPr>
        <sz val="9"/>
        <color rgb="FF000000"/>
        <rFont val="Arial"/>
        <family val="2"/>
      </rPr>
      <t>)</t>
    </r>
    <r>
      <rPr>
        <i/>
        <sz val="9"/>
        <color rgb="FF000000"/>
        <rFont val="Arial"/>
        <family val="2"/>
      </rPr>
      <t>.</t>
    </r>
    <r>
      <rPr>
        <sz val="9"/>
        <color rgb="FF000000"/>
        <rFont val="Times New Roman"/>
        <family val="1"/>
      </rPr>
      <t xml:space="preserve">  Numbers for the District of Columbia are:  Fraud and Others = 4,996 complaints and 772.8 complaints per 100,000 population; Identity Theft = 956 victims and 147.9 victims per 100,000 population. </t>
    </r>
  </si>
  <si>
    <r>
      <t xml:space="preserve">2 </t>
    </r>
    <r>
      <rPr>
        <sz val="9"/>
        <color rgb="FF000000"/>
        <rFont val="Times New Roman"/>
        <family val="1"/>
      </rPr>
      <t>Percentages are based on the total number of CSN complaints (21,468) from military consumers reporting an enlisted rank received between January 1 and December 31, 2013. Twelve percent of these complaints were coded in the Other category.</t>
    </r>
  </si>
  <si>
    <r>
      <t xml:space="preserve">3 </t>
    </r>
    <r>
      <rPr>
        <sz val="9"/>
        <color rgb="FF000000"/>
        <rFont val="Times New Roman"/>
        <family val="1"/>
      </rPr>
      <t>Percentages are based on the total number of CSN complaints (3,586) from military consumers reporting an officer rank received between January 1 and December 31, 2013. Thirteen percent of these complaints were coded in the Other category.</t>
    </r>
  </si>
  <si>
    <t>The Consumer Sentinel Network is a free, online database of consumer complaints available only to law enforcement.  It includes complaints about identity theft, fraud, financial transactions, debt collection and credit reports, among other subjects.  The Consumer Sentinel Network is based on the premise that sharing information can make law enforcement even more effective.  To that end, the Consumer Sentinel Network provides law enforcement members with access to consumer complaints provided directly to the FTC, as well as to complaints shared by other data contributors. </t>
  </si>
  <si>
    <r>
      <t>1</t>
    </r>
    <r>
      <rPr>
        <sz val="9"/>
        <color rgb="FF000000"/>
        <rFont val="Times New Roman"/>
        <family val="1"/>
      </rPr>
      <t>Average amount paid is based on the total number of fraud complaints where amount paid was reported by consumers from the respective States.  The amount paid is based on complaints reporting values from $0 to $999,999.</t>
    </r>
  </si>
</sst>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5" formatCode="&quot;$&quot;#,##0_);\(&quot;$&quot;#,##0\)"/>
    <numFmt numFmtId="6" formatCode="&quot;$&quot;#,##0_);[Red]\(&quot;$&quot;#,##0\)"/>
    <numFmt numFmtId="44" formatCode="_(&quot;$&quot;* #,##0.00_);_(&quot;$&quot;* \(#,##0.00\);_(&quot;$&quot;* &quot;-&quot;??_);_(@_)"/>
    <numFmt numFmtId="43" formatCode="_(* #,##0.00_);_(* \(#,##0.00\);_(* &quot;-&quot;??_);_(@_)"/>
    <numFmt numFmtId="164" formatCode="&quot;$&quot;#,##0"/>
    <numFmt numFmtId="165" formatCode="_(* #,##0_);_(* \(#,##0\);_(* &quot;-&quot;??_);_(@_)"/>
    <numFmt numFmtId="166" formatCode="0.0%"/>
    <numFmt numFmtId="167" formatCode="0.0"/>
    <numFmt numFmtId="168" formatCode="&quot;$&quot;#,##0.00"/>
    <numFmt numFmtId="169" formatCode="#,##0.0"/>
    <numFmt numFmtId="170" formatCode="0.00\ %"/>
    <numFmt numFmtId="171" formatCode="#,##0.00%"/>
    <numFmt numFmtId="172" formatCode="0.000%"/>
    <numFmt numFmtId="173" formatCode="0.0000%"/>
    <numFmt numFmtId="174" formatCode="0.000"/>
  </numFmts>
  <fonts count="83">
    <font>
      <sz val="10"/>
      <name val="Arial"/>
    </font>
    <font>
      <sz val="10"/>
      <color theme="1"/>
      <name val="Arial"/>
      <family val="2"/>
    </font>
    <font>
      <sz val="10"/>
      <name val="Arial"/>
      <family val="2"/>
    </font>
    <font>
      <sz val="10"/>
      <name val="Arial"/>
      <family val="2"/>
    </font>
    <font>
      <sz val="8"/>
      <name val="Arial"/>
      <family val="2"/>
    </font>
    <font>
      <sz val="10"/>
      <name val="Times New Roman"/>
      <family val="1"/>
    </font>
    <font>
      <i/>
      <sz val="10"/>
      <name val="Times New Roman"/>
      <family val="1"/>
    </font>
    <font>
      <b/>
      <sz val="10"/>
      <name val="Times New Roman"/>
      <family val="1"/>
    </font>
    <font>
      <b/>
      <vertAlign val="superscript"/>
      <sz val="10"/>
      <name val="Times New Roman"/>
      <family val="1"/>
    </font>
    <font>
      <sz val="10"/>
      <color indexed="16"/>
      <name val="Times New Roman"/>
      <family val="1"/>
    </font>
    <font>
      <sz val="10"/>
      <name val="Arial"/>
      <family val="2"/>
    </font>
    <font>
      <sz val="10"/>
      <color indexed="8"/>
      <name val="Times New Roman"/>
      <family val="1"/>
    </font>
    <font>
      <sz val="10"/>
      <color theme="1"/>
      <name val="Times New Roman"/>
      <family val="1"/>
    </font>
    <font>
      <sz val="12"/>
      <name val="Times New Roman"/>
      <family val="1"/>
    </font>
    <font>
      <b/>
      <sz val="13"/>
      <name val="Times New Roman"/>
      <family val="1"/>
    </font>
    <font>
      <b/>
      <vertAlign val="superscript"/>
      <sz val="13"/>
      <name val="Times New Roman"/>
      <family val="1"/>
    </font>
    <font>
      <sz val="13"/>
      <color indexed="8"/>
      <name val="Times New Roman"/>
      <family val="1"/>
    </font>
    <font>
      <b/>
      <sz val="12"/>
      <color indexed="51"/>
      <name val="Times New Roman"/>
      <family val="1"/>
    </font>
    <font>
      <b/>
      <sz val="12"/>
      <color indexed="13"/>
      <name val="Times New Roman"/>
      <family val="1"/>
    </font>
    <font>
      <b/>
      <sz val="12"/>
      <color indexed="14"/>
      <name val="Times New Roman"/>
      <family val="1"/>
    </font>
    <font>
      <b/>
      <sz val="12"/>
      <name val="Times New Roman"/>
      <family val="1"/>
    </font>
    <font>
      <sz val="10"/>
      <name val="Arial"/>
      <family val="2"/>
    </font>
    <font>
      <sz val="10"/>
      <color indexed="10"/>
      <name val="Times New Roman"/>
      <family val="1"/>
    </font>
    <font>
      <sz val="11"/>
      <name val="Times New Roman"/>
      <family val="1"/>
    </font>
    <font>
      <b/>
      <sz val="11"/>
      <name val="Times New Roman"/>
      <family val="1"/>
    </font>
    <font>
      <b/>
      <vertAlign val="superscript"/>
      <sz val="11"/>
      <name val="Times New Roman"/>
      <family val="1"/>
    </font>
    <font>
      <sz val="18"/>
      <color indexed="8"/>
      <name val="Times New Roman"/>
      <family val="1"/>
    </font>
    <font>
      <b/>
      <vertAlign val="superscript"/>
      <sz val="12"/>
      <name val="Times New Roman"/>
      <family val="1"/>
    </font>
    <font>
      <i/>
      <sz val="12"/>
      <name val="Times New Roman"/>
      <family val="1"/>
    </font>
    <font>
      <b/>
      <sz val="12"/>
      <color indexed="60"/>
      <name val="Times New Roman"/>
      <family val="1"/>
    </font>
    <font>
      <sz val="8"/>
      <name val="Times New Roman"/>
      <family val="1"/>
    </font>
    <font>
      <sz val="10"/>
      <color indexed="55"/>
      <name val="Times New Roman"/>
      <family val="1"/>
    </font>
    <font>
      <vertAlign val="superscript"/>
      <sz val="10"/>
      <name val="Times New Roman"/>
      <family val="1"/>
    </font>
    <font>
      <vertAlign val="superscript"/>
      <sz val="11"/>
      <name val="Times New Roman"/>
      <family val="1"/>
    </font>
    <font>
      <i/>
      <sz val="9"/>
      <name val="Times New Roman"/>
      <family val="1"/>
    </font>
    <font>
      <sz val="9"/>
      <name val="Times New Roman"/>
      <family val="1"/>
    </font>
    <font>
      <b/>
      <sz val="10"/>
      <color indexed="14"/>
      <name val="Tahoma"/>
      <family val="2"/>
    </font>
    <font>
      <sz val="11.5"/>
      <name val="Times New Roman"/>
      <family val="1"/>
    </font>
    <font>
      <b/>
      <sz val="11.5"/>
      <color indexed="8"/>
      <name val="Times New Roman"/>
      <family val="1"/>
    </font>
    <font>
      <b/>
      <sz val="11.5"/>
      <name val="Times New Roman"/>
      <family val="1"/>
    </font>
    <font>
      <b/>
      <vertAlign val="superscript"/>
      <sz val="11.5"/>
      <color indexed="8"/>
      <name val="Times New Roman"/>
      <family val="1"/>
    </font>
    <font>
      <sz val="11.5"/>
      <color indexed="8"/>
      <name val="Times New Roman"/>
      <family val="1"/>
    </font>
    <font>
      <sz val="11.5"/>
      <color indexed="51"/>
      <name val="Times New Roman"/>
      <family val="1"/>
    </font>
    <font>
      <sz val="11.5"/>
      <color indexed="13"/>
      <name val="Times New Roman"/>
      <family val="1"/>
    </font>
    <font>
      <sz val="11.5"/>
      <color indexed="14"/>
      <name val="Times New Roman"/>
      <family val="1"/>
    </font>
    <font>
      <sz val="20"/>
      <name val="Times New Roman"/>
      <family val="1"/>
    </font>
    <font>
      <sz val="20"/>
      <color indexed="8"/>
      <name val="Times New Roman"/>
      <family val="1"/>
    </font>
    <font>
      <sz val="7"/>
      <name val="Times New Roman"/>
      <family val="1"/>
    </font>
    <font>
      <sz val="10"/>
      <name val="MS Sans Serif"/>
      <family val="2"/>
    </font>
    <font>
      <sz val="10"/>
      <name val="MS Sans Serif"/>
      <family val="2"/>
    </font>
    <font>
      <b/>
      <sz val="10"/>
      <color indexed="53"/>
      <name val="Arial"/>
      <family val="2"/>
    </font>
    <font>
      <b/>
      <sz val="11"/>
      <color theme="1"/>
      <name val="Times New Roman"/>
      <family val="1"/>
    </font>
    <font>
      <b/>
      <sz val="10"/>
      <color theme="1"/>
      <name val="Times New Roman"/>
      <family val="1"/>
    </font>
    <font>
      <b/>
      <sz val="11"/>
      <color indexed="60"/>
      <name val="Times New Roman"/>
      <family val="1"/>
    </font>
    <font>
      <vertAlign val="superscript"/>
      <sz val="9"/>
      <name val="Times New Roman"/>
      <family val="1"/>
    </font>
    <font>
      <vertAlign val="superscript"/>
      <sz val="12"/>
      <name val="Times New Roman"/>
      <family val="1"/>
    </font>
    <font>
      <vertAlign val="superscript"/>
      <sz val="9"/>
      <color rgb="FF000000"/>
      <name val="Times New Roman"/>
      <family val="1"/>
    </font>
    <font>
      <sz val="9"/>
      <color rgb="FF000000"/>
      <name val="Times New Roman"/>
      <family val="1"/>
    </font>
    <font>
      <vertAlign val="superscript"/>
      <sz val="10"/>
      <color rgb="FF000000"/>
      <name val="Times New Roman"/>
      <family val="1"/>
    </font>
    <font>
      <sz val="10"/>
      <color rgb="FF000000"/>
      <name val="Times New Roman"/>
      <family val="1"/>
    </font>
    <font>
      <vertAlign val="superscript"/>
      <sz val="8"/>
      <color rgb="FF000000"/>
      <name val="Times New Roman"/>
      <family val="1"/>
    </font>
    <font>
      <sz val="8"/>
      <color rgb="FF000000"/>
      <name val="Times New Roman"/>
      <family val="1"/>
    </font>
    <font>
      <b/>
      <sz val="10"/>
      <color rgb="FF000000"/>
      <name val="Times New Roman"/>
      <family val="1"/>
    </font>
    <font>
      <b/>
      <vertAlign val="superscript"/>
      <sz val="10"/>
      <color rgb="FF000000"/>
      <name val="Times New Roman"/>
      <family val="1"/>
    </font>
    <font>
      <sz val="12"/>
      <color rgb="FF000000"/>
      <name val="Times New Roman"/>
      <family val="1"/>
    </font>
    <font>
      <sz val="11"/>
      <color rgb="FF000000"/>
      <name val="Times New Roman"/>
      <family val="1"/>
    </font>
    <font>
      <u/>
      <sz val="12"/>
      <color rgb="FF000000"/>
      <name val="Times New Roman"/>
      <family val="1"/>
    </font>
    <font>
      <u/>
      <sz val="11"/>
      <color rgb="FF000000"/>
      <name val="Times New Roman"/>
      <family val="1"/>
    </font>
    <font>
      <sz val="10"/>
      <name val="Arial"/>
      <family val="2"/>
    </font>
    <font>
      <b/>
      <vertAlign val="superscript"/>
      <sz val="10"/>
      <color theme="1"/>
      <name val="Times New Roman"/>
      <family val="1"/>
    </font>
    <font>
      <sz val="10"/>
      <name val="Arial"/>
    </font>
    <font>
      <vertAlign val="superscript"/>
      <sz val="11"/>
      <color rgb="FF000000"/>
      <name val="Times New Roman"/>
      <family val="1"/>
    </font>
    <font>
      <sz val="9"/>
      <color theme="1"/>
      <name val="Times New Roman"/>
      <family val="1"/>
    </font>
    <font>
      <vertAlign val="superscript"/>
      <sz val="9"/>
      <color theme="1"/>
      <name val="Times New Roman"/>
      <family val="1"/>
    </font>
    <font>
      <vertAlign val="superscript"/>
      <sz val="10.5"/>
      <color rgb="FF000000"/>
      <name val="Times New Roman"/>
      <family val="1"/>
    </font>
    <font>
      <sz val="10.5"/>
      <color rgb="FF000000"/>
      <name val="Times New Roman"/>
      <family val="1"/>
    </font>
    <font>
      <b/>
      <sz val="10"/>
      <color indexed="10"/>
      <name val="Times New Roman"/>
      <family val="1"/>
    </font>
    <font>
      <b/>
      <i/>
      <sz val="10"/>
      <name val="Times New Roman"/>
      <family val="1"/>
    </font>
    <font>
      <sz val="10"/>
      <color theme="1"/>
      <name val="Calibri"/>
      <family val="2"/>
    </font>
    <font>
      <sz val="10"/>
      <name val="Calibri"/>
      <family val="2"/>
    </font>
    <font>
      <sz val="10"/>
      <color theme="0"/>
      <name val="Times New Roman"/>
      <family val="1"/>
    </font>
    <font>
      <sz val="9"/>
      <color rgb="FF000000"/>
      <name val="Arial"/>
      <family val="2"/>
    </font>
    <font>
      <i/>
      <sz val="9"/>
      <color rgb="FF000000"/>
      <name val="Arial"/>
      <family val="2"/>
    </font>
  </fonts>
  <fills count="34">
    <fill>
      <patternFill patternType="none"/>
    </fill>
    <fill>
      <patternFill patternType="gray125"/>
    </fill>
    <fill>
      <patternFill patternType="solid">
        <fgColor indexed="9"/>
      </patternFill>
    </fill>
    <fill>
      <patternFill patternType="solid">
        <fgColor indexed="22"/>
        <bgColor indexed="64"/>
      </patternFill>
    </fill>
    <fill>
      <patternFill patternType="solid">
        <fgColor indexed="9"/>
        <bgColor indexed="64"/>
      </patternFill>
    </fill>
    <fill>
      <patternFill patternType="solid">
        <fgColor indexed="15"/>
        <bgColor indexed="64"/>
      </patternFill>
    </fill>
    <fill>
      <patternFill patternType="solid">
        <fgColor indexed="51"/>
        <bgColor indexed="64"/>
      </patternFill>
    </fill>
    <fill>
      <patternFill patternType="solid">
        <fgColor indexed="13"/>
        <bgColor indexed="64"/>
      </patternFill>
    </fill>
    <fill>
      <patternFill patternType="solid">
        <fgColor indexed="14"/>
        <bgColor indexed="64"/>
      </patternFill>
    </fill>
    <fill>
      <patternFill patternType="solid">
        <fgColor indexed="47"/>
        <bgColor indexed="64"/>
      </patternFill>
    </fill>
    <fill>
      <patternFill patternType="solid">
        <fgColor indexed="42"/>
        <bgColor indexed="64"/>
      </patternFill>
    </fill>
    <fill>
      <patternFill patternType="solid">
        <fgColor theme="0" tint="-0.14999847407452621"/>
        <bgColor indexed="64"/>
      </patternFill>
    </fill>
    <fill>
      <patternFill patternType="solid">
        <fgColor indexed="9"/>
        <bgColor indexed="9"/>
      </patternFill>
    </fill>
    <fill>
      <patternFill patternType="solid">
        <fgColor indexed="26"/>
        <bgColor indexed="64"/>
      </patternFill>
    </fill>
    <fill>
      <patternFill patternType="solid">
        <fgColor indexed="60"/>
        <bgColor indexed="64"/>
      </patternFill>
    </fill>
    <fill>
      <patternFill patternType="solid">
        <fgColor rgb="FF9A3F22"/>
        <bgColor indexed="64"/>
      </patternFill>
    </fill>
    <fill>
      <patternFill patternType="solid">
        <fgColor theme="0"/>
        <bgColor indexed="64"/>
      </patternFill>
    </fill>
    <fill>
      <patternFill patternType="solid">
        <fgColor rgb="FF9F9E6E"/>
        <bgColor indexed="64"/>
      </patternFill>
    </fill>
    <fill>
      <patternFill patternType="solid">
        <fgColor rgb="FFA68F7F"/>
        <bgColor indexed="64"/>
      </patternFill>
    </fill>
    <fill>
      <patternFill patternType="solid">
        <fgColor rgb="FFBFC3B4"/>
        <bgColor indexed="64"/>
      </patternFill>
    </fill>
    <fill>
      <patternFill patternType="solid">
        <fgColor theme="0"/>
        <bgColor theme="0"/>
      </patternFill>
    </fill>
    <fill>
      <patternFill patternType="solid">
        <fgColor indexed="61"/>
        <bgColor indexed="64"/>
      </patternFill>
    </fill>
    <fill>
      <patternFill patternType="solid">
        <fgColor indexed="61"/>
        <bgColor indexed="11"/>
      </patternFill>
    </fill>
    <fill>
      <patternFill patternType="solid">
        <fgColor indexed="65"/>
        <bgColor indexed="9"/>
      </patternFill>
    </fill>
    <fill>
      <patternFill patternType="solid">
        <fgColor indexed="22"/>
        <bgColor indexed="11"/>
      </patternFill>
    </fill>
    <fill>
      <patternFill patternType="solid">
        <fgColor rgb="FFD3DDE6"/>
        <bgColor indexed="0"/>
      </patternFill>
    </fill>
    <fill>
      <patternFill patternType="solid">
        <fgColor theme="0"/>
        <bgColor indexed="0"/>
      </patternFill>
    </fill>
    <fill>
      <patternFill patternType="solid">
        <fgColor rgb="FFD3DDE6"/>
        <bgColor indexed="64"/>
      </patternFill>
    </fill>
    <fill>
      <patternFill patternType="solid">
        <fgColor theme="0" tint="-0.249977111117893"/>
        <bgColor indexed="64"/>
      </patternFill>
    </fill>
    <fill>
      <patternFill patternType="solid">
        <fgColor indexed="8"/>
        <bgColor indexed="64"/>
      </patternFill>
    </fill>
    <fill>
      <patternFill patternType="solid">
        <fgColor theme="1" tint="4.9989318521683403E-2"/>
        <bgColor indexed="64"/>
      </patternFill>
    </fill>
    <fill>
      <patternFill patternType="solid">
        <fgColor rgb="FF993300"/>
        <bgColor indexed="64"/>
      </patternFill>
    </fill>
    <fill>
      <patternFill patternType="solid">
        <fgColor rgb="FF9F9E6E"/>
        <bgColor rgb="FF000000"/>
      </patternFill>
    </fill>
    <fill>
      <patternFill patternType="solid">
        <fgColor rgb="FFFFFFFF"/>
        <bgColor rgb="FF000000"/>
      </patternFill>
    </fill>
  </fills>
  <borders count="43">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diagonal/>
    </border>
    <border>
      <left style="thin">
        <color indexed="13"/>
      </left>
      <right style="thin">
        <color indexed="13"/>
      </right>
      <top style="thin">
        <color indexed="13"/>
      </top>
      <bottom style="thin">
        <color indexed="13"/>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22"/>
      </left>
      <right/>
      <top style="medium">
        <color indexed="22"/>
      </top>
      <bottom style="medium">
        <color indexed="14"/>
      </bottom>
      <diagonal/>
    </border>
    <border>
      <left/>
      <right/>
      <top style="medium">
        <color indexed="22"/>
      </top>
      <bottom style="medium">
        <color indexed="14"/>
      </bottom>
      <diagonal/>
    </border>
    <border>
      <left/>
      <right style="medium">
        <color indexed="22"/>
      </right>
      <top style="medium">
        <color indexed="22"/>
      </top>
      <bottom style="medium">
        <color indexed="14"/>
      </bottom>
      <diagonal/>
    </border>
    <border>
      <left/>
      <right/>
      <top/>
      <bottom style="thin">
        <color indexed="37"/>
      </bottom>
      <diagonal/>
    </border>
    <border>
      <left/>
      <right style="thin">
        <color indexed="22"/>
      </right>
      <top/>
      <bottom style="thin">
        <color indexed="37"/>
      </bottom>
      <diagonal/>
    </border>
    <border>
      <left style="thin">
        <color indexed="13"/>
      </left>
      <right style="thin">
        <color indexed="13"/>
      </right>
      <top/>
      <bottom style="thin">
        <color indexed="13"/>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medium">
        <color indexed="22"/>
      </bottom>
      <diagonal/>
    </border>
  </borders>
  <cellStyleXfs count="20">
    <xf numFmtId="0" fontId="0" fillId="0" borderId="0"/>
    <xf numFmtId="43" fontId="2" fillId="0" borderId="0" applyFont="0" applyFill="0" applyBorder="0" applyAlignment="0" applyProtection="0"/>
    <xf numFmtId="0" fontId="3" fillId="0" borderId="0">
      <alignment wrapText="1"/>
    </xf>
    <xf numFmtId="9" fontId="2" fillId="0" borderId="0" applyFont="0" applyFill="0" applyBorder="0" applyAlignment="0" applyProtection="0"/>
    <xf numFmtId="43" fontId="10" fillId="0" borderId="0" applyFont="0" applyFill="0" applyBorder="0" applyAlignment="0" applyProtection="0"/>
    <xf numFmtId="9" fontId="10" fillId="0" borderId="0" applyFont="0" applyFill="0" applyBorder="0" applyAlignment="0" applyProtection="0"/>
    <xf numFmtId="44" fontId="10" fillId="0" borderId="0" applyFont="0" applyFill="0" applyBorder="0" applyAlignment="0" applyProtection="0"/>
    <xf numFmtId="0" fontId="10" fillId="0" borderId="0"/>
    <xf numFmtId="0" fontId="21" fillId="0" borderId="0"/>
    <xf numFmtId="0" fontId="21" fillId="0" borderId="0"/>
    <xf numFmtId="0" fontId="48" fillId="0" borderId="0"/>
    <xf numFmtId="43" fontId="49" fillId="0" borderId="0" applyFont="0" applyFill="0" applyBorder="0" applyAlignment="0" applyProtection="0"/>
    <xf numFmtId="9" fontId="49" fillId="0" borderId="0" applyFont="0" applyFill="0" applyBorder="0" applyAlignment="0" applyProtection="0"/>
    <xf numFmtId="0" fontId="21" fillId="0" borderId="0"/>
    <xf numFmtId="43" fontId="21" fillId="0" borderId="0" applyFont="0" applyFill="0" applyBorder="0" applyAlignment="0" applyProtection="0"/>
    <xf numFmtId="9" fontId="2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4" fontId="68" fillId="0" borderId="0" applyFont="0" applyFill="0" applyBorder="0" applyAlignment="0" applyProtection="0"/>
  </cellStyleXfs>
  <cellXfs count="846">
    <xf numFmtId="0" fontId="0" fillId="0" borderId="0" xfId="0"/>
    <xf numFmtId="0" fontId="0" fillId="0" borderId="0" xfId="0" applyFill="1" applyBorder="1"/>
    <xf numFmtId="0" fontId="5" fillId="3" borderId="6" xfId="0" applyFont="1" applyFill="1" applyBorder="1"/>
    <xf numFmtId="0" fontId="7" fillId="3" borderId="7" xfId="0" applyFont="1" applyFill="1" applyBorder="1" applyAlignment="1">
      <alignment horizontal="left"/>
    </xf>
    <xf numFmtId="0" fontId="7" fillId="6" borderId="7" xfId="0" applyFont="1" applyFill="1" applyBorder="1" applyAlignment="1">
      <alignment horizontal="right"/>
    </xf>
    <xf numFmtId="0" fontId="7" fillId="6" borderId="8" xfId="0" applyFont="1" applyFill="1" applyBorder="1" applyAlignment="1">
      <alignment horizontal="center"/>
    </xf>
    <xf numFmtId="0" fontId="7" fillId="7" borderId="7" xfId="0" applyFont="1" applyFill="1" applyBorder="1" applyAlignment="1">
      <alignment horizontal="right"/>
    </xf>
    <xf numFmtId="0" fontId="7" fillId="7" borderId="8" xfId="0" applyFont="1" applyFill="1" applyBorder="1" applyAlignment="1">
      <alignment horizontal="center"/>
    </xf>
    <xf numFmtId="0" fontId="7" fillId="8" borderId="0" xfId="0" applyFont="1" applyFill="1" applyBorder="1" applyAlignment="1">
      <alignment horizontal="right"/>
    </xf>
    <xf numFmtId="0" fontId="7" fillId="8" borderId="8" xfId="0" applyFont="1" applyFill="1" applyBorder="1" applyAlignment="1">
      <alignment horizontal="center"/>
    </xf>
    <xf numFmtId="6" fontId="5" fillId="4" borderId="6" xfId="0" applyNumberFormat="1" applyFont="1" applyFill="1" applyBorder="1"/>
    <xf numFmtId="3" fontId="5" fillId="0" borderId="6" xfId="2" applyNumberFormat="1" applyFont="1" applyBorder="1" applyAlignment="1">
      <alignment horizontal="right"/>
    </xf>
    <xf numFmtId="9" fontId="5" fillId="4" borderId="9" xfId="0" applyNumberFormat="1" applyFont="1" applyFill="1" applyBorder="1" applyAlignment="1">
      <alignment horizontal="right" indent="2"/>
    </xf>
    <xf numFmtId="3" fontId="5" fillId="5" borderId="10" xfId="2" applyNumberFormat="1" applyFont="1" applyFill="1" applyBorder="1" applyAlignment="1">
      <alignment horizontal="right"/>
    </xf>
    <xf numFmtId="9" fontId="5" fillId="5" borderId="9" xfId="0" applyNumberFormat="1" applyFont="1" applyFill="1" applyBorder="1" applyAlignment="1">
      <alignment horizontal="right" indent="2"/>
    </xf>
    <xf numFmtId="6" fontId="5" fillId="4" borderId="7" xfId="0" applyNumberFormat="1" applyFont="1" applyFill="1" applyBorder="1" applyAlignment="1">
      <alignment horizontal="left"/>
    </xf>
    <xf numFmtId="3" fontId="5" fillId="4" borderId="7" xfId="2" applyNumberFormat="1" applyFont="1" applyFill="1" applyBorder="1" applyAlignment="1" applyProtection="1">
      <alignment horizontal="right"/>
    </xf>
    <xf numFmtId="9" fontId="5" fillId="4" borderId="8" xfId="0" applyNumberFormat="1" applyFont="1" applyFill="1" applyBorder="1" applyAlignment="1">
      <alignment horizontal="right" indent="2"/>
    </xf>
    <xf numFmtId="3" fontId="5" fillId="5" borderId="0" xfId="2" applyNumberFormat="1" applyFont="1" applyFill="1" applyBorder="1" applyAlignment="1" applyProtection="1">
      <alignment horizontal="right"/>
    </xf>
    <xf numFmtId="9" fontId="5" fillId="5" borderId="8" xfId="0" applyNumberFormat="1" applyFont="1" applyFill="1" applyBorder="1" applyAlignment="1">
      <alignment horizontal="right" indent="2"/>
    </xf>
    <xf numFmtId="0" fontId="5" fillId="4" borderId="11" xfId="0" applyFont="1" applyFill="1" applyBorder="1" applyAlignment="1">
      <alignment horizontal="left"/>
    </xf>
    <xf numFmtId="3" fontId="5" fillId="4" borderId="11" xfId="2" applyNumberFormat="1" applyFont="1" applyFill="1" applyBorder="1" applyAlignment="1">
      <alignment horizontal="right"/>
    </xf>
    <xf numFmtId="9" fontId="5" fillId="4" borderId="12" xfId="0" applyNumberFormat="1" applyFont="1" applyFill="1" applyBorder="1" applyAlignment="1">
      <alignment horizontal="right" indent="2"/>
    </xf>
    <xf numFmtId="3" fontId="5" fillId="5" borderId="13" xfId="2" applyNumberFormat="1" applyFont="1" applyFill="1" applyBorder="1" applyAlignment="1">
      <alignment horizontal="right"/>
    </xf>
    <xf numFmtId="9" fontId="5" fillId="5" borderId="12" xfId="0" applyNumberFormat="1" applyFont="1" applyFill="1" applyBorder="1" applyAlignment="1">
      <alignment horizontal="right" indent="2"/>
    </xf>
    <xf numFmtId="0" fontId="5" fillId="0" borderId="11" xfId="0" applyFont="1" applyFill="1" applyBorder="1"/>
    <xf numFmtId="3" fontId="5" fillId="5" borderId="13" xfId="0" applyNumberFormat="1" applyFont="1" applyFill="1" applyBorder="1" applyAlignment="1">
      <alignment horizontal="right"/>
    </xf>
    <xf numFmtId="0" fontId="7" fillId="8" borderId="5" xfId="0" applyFont="1" applyFill="1" applyBorder="1" applyAlignment="1">
      <alignment horizontal="center" wrapText="1"/>
    </xf>
    <xf numFmtId="6" fontId="7" fillId="9" borderId="14" xfId="0" applyNumberFormat="1" applyFont="1" applyFill="1" applyBorder="1" applyAlignment="1">
      <alignment horizontal="center" wrapText="1"/>
    </xf>
    <xf numFmtId="6" fontId="7" fillId="7" borderId="5" xfId="0" applyNumberFormat="1" applyFont="1" applyFill="1" applyBorder="1" applyAlignment="1">
      <alignment horizontal="center" wrapText="1"/>
    </xf>
    <xf numFmtId="0" fontId="5" fillId="4" borderId="4" xfId="2" applyFont="1" applyFill="1" applyBorder="1" applyAlignment="1">
      <alignment horizontal="center"/>
    </xf>
    <xf numFmtId="3" fontId="5" fillId="4" borderId="4" xfId="2" applyNumberFormat="1" applyFont="1" applyFill="1" applyBorder="1" applyAlignment="1">
      <alignment horizontal="right" wrapText="1" indent="3"/>
    </xf>
    <xf numFmtId="3" fontId="5" fillId="4" borderId="7" xfId="2" applyNumberFormat="1" applyFont="1" applyFill="1" applyBorder="1" applyAlignment="1">
      <alignment horizontal="right" indent="3"/>
    </xf>
    <xf numFmtId="3" fontId="5" fillId="4" borderId="4" xfId="2" applyNumberFormat="1" applyFont="1" applyFill="1" applyBorder="1" applyAlignment="1">
      <alignment horizontal="right" indent="3"/>
    </xf>
    <xf numFmtId="3" fontId="5" fillId="10" borderId="8" xfId="2" applyNumberFormat="1" applyFont="1" applyFill="1" applyBorder="1" applyAlignment="1">
      <alignment horizontal="right" wrapText="1" indent="3"/>
    </xf>
    <xf numFmtId="3" fontId="5" fillId="10" borderId="8" xfId="2" applyNumberFormat="1" applyFont="1" applyFill="1" applyBorder="1" applyAlignment="1">
      <alignment horizontal="right" indent="3"/>
    </xf>
    <xf numFmtId="0" fontId="5" fillId="4" borderId="3" xfId="2" applyFont="1" applyFill="1" applyBorder="1" applyAlignment="1">
      <alignment horizontal="center"/>
    </xf>
    <xf numFmtId="3" fontId="5" fillId="4" borderId="3" xfId="2" applyNumberFormat="1" applyFont="1" applyFill="1" applyBorder="1" applyAlignment="1">
      <alignment horizontal="right" indent="3"/>
    </xf>
    <xf numFmtId="3" fontId="5" fillId="10" borderId="3" xfId="2" applyNumberFormat="1" applyFont="1" applyFill="1" applyBorder="1" applyAlignment="1">
      <alignment horizontal="right" indent="3"/>
    </xf>
    <xf numFmtId="3" fontId="0" fillId="0" borderId="0" xfId="0" applyNumberFormat="1"/>
    <xf numFmtId="3" fontId="5" fillId="0" borderId="13" xfId="0" applyNumberFormat="1" applyFont="1" applyFill="1" applyBorder="1" applyAlignment="1">
      <alignment horizontal="right"/>
    </xf>
    <xf numFmtId="3" fontId="5" fillId="0" borderId="14" xfId="0" applyNumberFormat="1" applyFont="1" applyFill="1" applyBorder="1" applyAlignment="1">
      <alignment horizontal="right"/>
    </xf>
    <xf numFmtId="0" fontId="4" fillId="0" borderId="0" xfId="0" applyFont="1" applyFill="1"/>
    <xf numFmtId="0" fontId="0" fillId="0" borderId="0" xfId="0" applyFill="1"/>
    <xf numFmtId="0" fontId="12" fillId="4" borderId="4" xfId="2" applyFont="1" applyFill="1" applyBorder="1" applyAlignment="1">
      <alignment horizontal="center"/>
    </xf>
    <xf numFmtId="3" fontId="12" fillId="4" borderId="4" xfId="2" applyNumberFormat="1" applyFont="1" applyFill="1" applyBorder="1" applyAlignment="1">
      <alignment horizontal="right" wrapText="1" indent="3"/>
    </xf>
    <xf numFmtId="3" fontId="12" fillId="4" borderId="7" xfId="2" applyNumberFormat="1" applyFont="1" applyFill="1" applyBorder="1" applyAlignment="1">
      <alignment horizontal="right" indent="3"/>
    </xf>
    <xf numFmtId="3" fontId="12" fillId="4" borderId="4" xfId="2" applyNumberFormat="1" applyFont="1" applyFill="1" applyBorder="1" applyAlignment="1">
      <alignment horizontal="right" indent="3"/>
    </xf>
    <xf numFmtId="3" fontId="12" fillId="10" borderId="8" xfId="2" applyNumberFormat="1" applyFont="1" applyFill="1" applyBorder="1" applyAlignment="1">
      <alignment horizontal="right" indent="3"/>
    </xf>
    <xf numFmtId="9" fontId="9" fillId="0" borderId="12" xfId="0" applyNumberFormat="1" applyFont="1" applyFill="1" applyBorder="1" applyAlignment="1">
      <alignment horizontal="right" indent="2"/>
    </xf>
    <xf numFmtId="0" fontId="13" fillId="0" borderId="0" xfId="0" applyFont="1" applyAlignment="1">
      <alignment horizontal="center"/>
    </xf>
    <xf numFmtId="0" fontId="13" fillId="0" borderId="0" xfId="0" applyFont="1" applyAlignment="1">
      <alignment horizontal="left" wrapText="1"/>
    </xf>
    <xf numFmtId="3" fontId="13" fillId="0" borderId="0" xfId="4" applyNumberFormat="1" applyFont="1" applyAlignment="1">
      <alignment horizontal="right"/>
    </xf>
    <xf numFmtId="9" fontId="13" fillId="0" borderId="0" xfId="0" applyNumberFormat="1" applyFont="1" applyAlignment="1">
      <alignment horizontal="center"/>
    </xf>
    <xf numFmtId="0" fontId="13" fillId="0" borderId="0" xfId="0" applyFont="1"/>
    <xf numFmtId="0" fontId="14" fillId="10" borderId="17" xfId="0" applyFont="1" applyFill="1" applyBorder="1" applyAlignment="1">
      <alignment horizontal="center" wrapText="1"/>
    </xf>
    <xf numFmtId="0" fontId="14" fillId="10" borderId="17" xfId="0" applyFont="1" applyFill="1" applyBorder="1" applyAlignment="1">
      <alignment horizontal="left" wrapText="1"/>
    </xf>
    <xf numFmtId="3" fontId="14" fillId="10" borderId="17" xfId="0" applyNumberFormat="1" applyFont="1" applyFill="1" applyBorder="1" applyAlignment="1">
      <alignment horizontal="center" wrapText="1"/>
    </xf>
    <xf numFmtId="9" fontId="14" fillId="10" borderId="17" xfId="0" applyNumberFormat="1" applyFont="1" applyFill="1" applyBorder="1" applyAlignment="1">
      <alignment horizontal="center" wrapText="1"/>
    </xf>
    <xf numFmtId="0" fontId="16" fillId="4" borderId="0" xfId="0" applyFont="1" applyFill="1" applyBorder="1" applyAlignment="1">
      <alignment horizontal="center"/>
    </xf>
    <xf numFmtId="0" fontId="17" fillId="0" borderId="0" xfId="0" applyFont="1"/>
    <xf numFmtId="0" fontId="18" fillId="0" borderId="0" xfId="0" applyFont="1" applyBorder="1"/>
    <xf numFmtId="0" fontId="19" fillId="0" borderId="0" xfId="0" applyFont="1" applyBorder="1"/>
    <xf numFmtId="10" fontId="19" fillId="0" borderId="0" xfId="5" applyNumberFormat="1" applyFont="1" applyBorder="1"/>
    <xf numFmtId="0" fontId="13" fillId="0" borderId="0" xfId="0" applyFont="1" applyBorder="1" applyAlignment="1">
      <alignment horizontal="center"/>
    </xf>
    <xf numFmtId="0" fontId="13" fillId="0" borderId="0" xfId="0" applyFont="1" applyBorder="1" applyAlignment="1">
      <alignment horizontal="left" wrapText="1"/>
    </xf>
    <xf numFmtId="3" fontId="13" fillId="0" borderId="0" xfId="4" applyNumberFormat="1" applyFont="1" applyBorder="1" applyAlignment="1">
      <alignment horizontal="right"/>
    </xf>
    <xf numFmtId="9" fontId="13" fillId="0" borderId="0" xfId="0" applyNumberFormat="1" applyFont="1" applyBorder="1" applyAlignment="1">
      <alignment horizontal="center"/>
    </xf>
    <xf numFmtId="0" fontId="5" fillId="0" borderId="0" xfId="0" applyFont="1"/>
    <xf numFmtId="168" fontId="5" fillId="0" borderId="0" xfId="0" applyNumberFormat="1" applyFont="1"/>
    <xf numFmtId="0" fontId="5" fillId="0" borderId="7" xfId="0" applyFont="1" applyBorder="1"/>
    <xf numFmtId="0" fontId="5" fillId="0" borderId="7" xfId="0" applyFont="1" applyFill="1" applyBorder="1"/>
    <xf numFmtId="3" fontId="5" fillId="0" borderId="0" xfId="0" applyNumberFormat="1" applyFont="1"/>
    <xf numFmtId="0" fontId="5" fillId="4" borderId="0" xfId="0" applyFont="1" applyFill="1"/>
    <xf numFmtId="164" fontId="13" fillId="5" borderId="12" xfId="0" applyNumberFormat="1" applyFont="1" applyFill="1" applyBorder="1" applyAlignment="1">
      <alignment horizontal="center"/>
    </xf>
    <xf numFmtId="164" fontId="13" fillId="5" borderId="13" xfId="0" applyNumberFormat="1" applyFont="1" applyFill="1" applyBorder="1" applyAlignment="1">
      <alignment horizontal="right" indent="2"/>
    </xf>
    <xf numFmtId="9" fontId="13" fillId="5" borderId="3" xfId="0" applyNumberFormat="1" applyFont="1" applyFill="1" applyBorder="1" applyAlignment="1">
      <alignment horizontal="center"/>
    </xf>
    <xf numFmtId="3" fontId="13" fillId="5" borderId="12" xfId="0" applyNumberFormat="1" applyFont="1" applyFill="1" applyBorder="1" applyAlignment="1">
      <alignment horizontal="center"/>
    </xf>
    <xf numFmtId="3" fontId="13" fillId="5" borderId="11" xfId="0" applyNumberFormat="1" applyFont="1" applyFill="1" applyBorder="1" applyAlignment="1">
      <alignment horizontal="center" vertical="center"/>
    </xf>
    <xf numFmtId="0" fontId="13" fillId="5" borderId="11" xfId="0" applyFont="1" applyFill="1" applyBorder="1" applyAlignment="1">
      <alignment horizontal="center"/>
    </xf>
    <xf numFmtId="164" fontId="13" fillId="4" borderId="8" xfId="0" applyNumberFormat="1" applyFont="1" applyFill="1" applyBorder="1" applyAlignment="1">
      <alignment horizontal="center"/>
    </xf>
    <xf numFmtId="164" fontId="13" fillId="4" borderId="0" xfId="0" applyNumberFormat="1" applyFont="1" applyFill="1" applyBorder="1" applyAlignment="1">
      <alignment horizontal="right" indent="2"/>
    </xf>
    <xf numFmtId="164" fontId="13" fillId="13" borderId="7" xfId="0" applyNumberFormat="1" applyFont="1" applyFill="1" applyBorder="1" applyAlignment="1">
      <alignment horizontal="right" indent="1"/>
    </xf>
    <xf numFmtId="9" fontId="13" fillId="4" borderId="4" xfId="0" applyNumberFormat="1" applyFont="1" applyFill="1" applyBorder="1" applyAlignment="1">
      <alignment horizontal="center"/>
    </xf>
    <xf numFmtId="3" fontId="13" fillId="4" borderId="8" xfId="0" applyNumberFormat="1" applyFont="1" applyFill="1" applyBorder="1" applyAlignment="1">
      <alignment horizontal="center"/>
    </xf>
    <xf numFmtId="3" fontId="13" fillId="4" borderId="7" xfId="0" applyNumberFormat="1" applyFont="1" applyFill="1" applyBorder="1" applyAlignment="1">
      <alignment horizontal="center"/>
    </xf>
    <xf numFmtId="0" fontId="13" fillId="4" borderId="7" xfId="0" applyFont="1" applyFill="1" applyBorder="1" applyAlignment="1">
      <alignment horizontal="center"/>
    </xf>
    <xf numFmtId="164" fontId="13" fillId="4" borderId="9" xfId="0" applyNumberFormat="1" applyFont="1" applyFill="1" applyBorder="1" applyAlignment="1">
      <alignment horizontal="center"/>
    </xf>
    <xf numFmtId="164" fontId="13" fillId="4" borderId="10" xfId="0" applyNumberFormat="1" applyFont="1" applyFill="1" applyBorder="1" applyAlignment="1">
      <alignment horizontal="right" indent="2"/>
    </xf>
    <xf numFmtId="164" fontId="13" fillId="13" borderId="6" xfId="0" applyNumberFormat="1" applyFont="1" applyFill="1" applyBorder="1" applyAlignment="1">
      <alignment horizontal="right" indent="1"/>
    </xf>
    <xf numFmtId="9" fontId="13" fillId="4" borderId="2" xfId="0" applyNumberFormat="1" applyFont="1" applyFill="1" applyBorder="1" applyAlignment="1">
      <alignment horizontal="center"/>
    </xf>
    <xf numFmtId="3" fontId="13" fillId="4" borderId="9" xfId="0" applyNumberFormat="1" applyFont="1" applyFill="1" applyBorder="1" applyAlignment="1">
      <alignment horizontal="center" vertical="center"/>
    </xf>
    <xf numFmtId="3" fontId="13" fillId="4" borderId="6" xfId="0" applyNumberFormat="1" applyFont="1" applyFill="1" applyBorder="1" applyAlignment="1">
      <alignment horizontal="center"/>
    </xf>
    <xf numFmtId="0" fontId="13" fillId="4" borderId="6" xfId="0" applyFont="1" applyFill="1" applyBorder="1" applyAlignment="1">
      <alignment horizontal="center"/>
    </xf>
    <xf numFmtId="164" fontId="7" fillId="8" borderId="16" xfId="0" applyNumberFormat="1" applyFont="1" applyFill="1" applyBorder="1" applyAlignment="1">
      <alignment horizontal="center" wrapText="1"/>
    </xf>
    <xf numFmtId="164" fontId="7" fillId="8" borderId="15" xfId="0" applyNumberFormat="1" applyFont="1" applyFill="1" applyBorder="1" applyAlignment="1">
      <alignment horizontal="center" wrapText="1"/>
    </xf>
    <xf numFmtId="164" fontId="7" fillId="8" borderId="14" xfId="0" applyNumberFormat="1" applyFont="1" applyFill="1" applyBorder="1" applyAlignment="1">
      <alignment horizontal="center" wrapText="1"/>
    </xf>
    <xf numFmtId="3" fontId="7" fillId="8" borderId="16" xfId="0" applyNumberFormat="1" applyFont="1" applyFill="1" applyBorder="1" applyAlignment="1">
      <alignment horizontal="center" wrapText="1"/>
    </xf>
    <xf numFmtId="3" fontId="7" fillId="8" borderId="14" xfId="0" applyNumberFormat="1" applyFont="1" applyFill="1" applyBorder="1" applyAlignment="1">
      <alignment horizontal="center" wrapText="1"/>
    </xf>
    <xf numFmtId="0" fontId="5" fillId="0" borderId="0" xfId="0" applyFont="1" applyAlignment="1">
      <alignment horizontal="center"/>
    </xf>
    <xf numFmtId="6" fontId="5" fillId="0" borderId="0" xfId="0" applyNumberFormat="1" applyFont="1" applyAlignment="1">
      <alignment horizontal="center"/>
    </xf>
    <xf numFmtId="4" fontId="5" fillId="0" borderId="0" xfId="0" applyNumberFormat="1" applyFont="1"/>
    <xf numFmtId="4" fontId="5" fillId="0" borderId="0" xfId="0" applyNumberFormat="1" applyFont="1" applyAlignment="1">
      <alignment horizontal="center"/>
    </xf>
    <xf numFmtId="0" fontId="5" fillId="0" borderId="0" xfId="0" applyFont="1" applyAlignment="1"/>
    <xf numFmtId="3" fontId="5" fillId="0" borderId="0" xfId="0" applyNumberFormat="1" applyFont="1" applyFill="1" applyBorder="1"/>
    <xf numFmtId="3" fontId="5" fillId="0" borderId="0" xfId="0" applyNumberFormat="1" applyFont="1" applyBorder="1"/>
    <xf numFmtId="3" fontId="10" fillId="2" borderId="0" xfId="0" applyNumberFormat="1" applyFont="1" applyFill="1" applyBorder="1" applyAlignment="1"/>
    <xf numFmtId="3" fontId="10" fillId="2" borderId="0" xfId="0" applyNumberFormat="1" applyFont="1" applyFill="1" applyBorder="1"/>
    <xf numFmtId="0" fontId="5" fillId="0" borderId="0" xfId="0" applyFont="1" applyFill="1"/>
    <xf numFmtId="9" fontId="5" fillId="0" borderId="0" xfId="0" applyNumberFormat="1" applyFont="1"/>
    <xf numFmtId="3" fontId="22" fillId="0" borderId="0" xfId="0" applyNumberFormat="1" applyFont="1"/>
    <xf numFmtId="0" fontId="7" fillId="0" borderId="0" xfId="0" applyFont="1" applyAlignment="1">
      <alignment horizontal="right"/>
    </xf>
    <xf numFmtId="9" fontId="5" fillId="0" borderId="0" xfId="5" applyFont="1"/>
    <xf numFmtId="9" fontId="5" fillId="5" borderId="12" xfId="0" applyNumberFormat="1" applyFont="1" applyFill="1" applyBorder="1" applyAlignment="1">
      <alignment horizontal="right" indent="3"/>
    </xf>
    <xf numFmtId="9" fontId="5" fillId="5" borderId="13" xfId="0" applyNumberFormat="1" applyFont="1" applyFill="1" applyBorder="1" applyAlignment="1">
      <alignment horizontal="right" indent="2"/>
    </xf>
    <xf numFmtId="3" fontId="5" fillId="5" borderId="13" xfId="0" applyNumberFormat="1" applyFont="1" applyFill="1" applyBorder="1" applyAlignment="1">
      <alignment horizontal="right" indent="1"/>
    </xf>
    <xf numFmtId="3" fontId="5" fillId="5" borderId="11" xfId="0" applyNumberFormat="1" applyFont="1" applyFill="1" applyBorder="1" applyAlignment="1"/>
    <xf numFmtId="9" fontId="5" fillId="4" borderId="13" xfId="0" applyNumberFormat="1" applyFont="1" applyFill="1" applyBorder="1" applyAlignment="1">
      <alignment horizontal="center"/>
    </xf>
    <xf numFmtId="9" fontId="5" fillId="4" borderId="13" xfId="0" applyNumberFormat="1" applyFont="1" applyFill="1" applyBorder="1" applyAlignment="1">
      <alignment horizontal="right" indent="2"/>
    </xf>
    <xf numFmtId="3" fontId="5" fillId="4" borderId="13" xfId="0" applyNumberFormat="1" applyFont="1" applyFill="1" applyBorder="1" applyAlignment="1">
      <alignment horizontal="right" indent="1"/>
    </xf>
    <xf numFmtId="3" fontId="5" fillId="4" borderId="11" xfId="0" applyNumberFormat="1" applyFont="1" applyFill="1" applyBorder="1" applyAlignment="1"/>
    <xf numFmtId="9" fontId="5" fillId="4" borderId="13" xfId="0" applyNumberFormat="1" applyFont="1" applyFill="1" applyBorder="1" applyAlignment="1">
      <alignment horizontal="right" indent="3"/>
    </xf>
    <xf numFmtId="0" fontId="5" fillId="4" borderId="11" xfId="0" applyFont="1" applyFill="1" applyBorder="1"/>
    <xf numFmtId="9" fontId="5" fillId="5" borderId="8" xfId="0" applyNumberFormat="1" applyFont="1" applyFill="1" applyBorder="1" applyAlignment="1">
      <alignment horizontal="right" indent="3"/>
    </xf>
    <xf numFmtId="9" fontId="5" fillId="5" borderId="0" xfId="0" applyNumberFormat="1" applyFont="1" applyFill="1" applyBorder="1" applyAlignment="1">
      <alignment horizontal="right" indent="2"/>
    </xf>
    <xf numFmtId="3" fontId="5" fillId="5" borderId="0" xfId="0" applyNumberFormat="1" applyFont="1" applyFill="1" applyBorder="1" applyAlignment="1">
      <alignment horizontal="right" indent="1"/>
    </xf>
    <xf numFmtId="3" fontId="5" fillId="5" borderId="7" xfId="0" applyNumberFormat="1" applyFont="1" applyFill="1" applyBorder="1" applyAlignment="1"/>
    <xf numFmtId="9" fontId="5" fillId="4" borderId="0" xfId="0" applyNumberFormat="1" applyFont="1" applyFill="1" applyBorder="1" applyAlignment="1">
      <alignment horizontal="center"/>
    </xf>
    <xf numFmtId="9" fontId="5" fillId="4" borderId="0" xfId="0" applyNumberFormat="1" applyFont="1" applyFill="1" applyBorder="1" applyAlignment="1">
      <alignment horizontal="right" indent="2"/>
    </xf>
    <xf numFmtId="3" fontId="5" fillId="4" borderId="0" xfId="0" applyNumberFormat="1" applyFont="1" applyFill="1" applyBorder="1" applyAlignment="1">
      <alignment horizontal="right" indent="1"/>
    </xf>
    <xf numFmtId="3" fontId="5" fillId="4" borderId="7" xfId="0" applyNumberFormat="1" applyFont="1" applyFill="1" applyBorder="1" applyAlignment="1"/>
    <xf numFmtId="9" fontId="5" fillId="4" borderId="0" xfId="0" applyNumberFormat="1" applyFont="1" applyFill="1" applyBorder="1" applyAlignment="1">
      <alignment horizontal="right" indent="3"/>
    </xf>
    <xf numFmtId="0" fontId="5" fillId="4" borderId="7" xfId="0" applyFont="1" applyFill="1" applyBorder="1"/>
    <xf numFmtId="9" fontId="5" fillId="4" borderId="10" xfId="0" applyNumberFormat="1" applyFont="1" applyFill="1" applyBorder="1" applyAlignment="1">
      <alignment horizontal="center"/>
    </xf>
    <xf numFmtId="9" fontId="5" fillId="4" borderId="10" xfId="0" applyNumberFormat="1" applyFont="1" applyFill="1" applyBorder="1" applyAlignment="1">
      <alignment horizontal="right" indent="2"/>
    </xf>
    <xf numFmtId="3" fontId="5" fillId="4" borderId="10" xfId="0" applyNumberFormat="1" applyFont="1" applyFill="1" applyBorder="1" applyAlignment="1">
      <alignment horizontal="right" indent="1"/>
    </xf>
    <xf numFmtId="3" fontId="5" fillId="4" borderId="6" xfId="0" applyNumberFormat="1" applyFont="1" applyFill="1" applyBorder="1" applyAlignment="1"/>
    <xf numFmtId="9" fontId="5" fillId="4" borderId="10" xfId="0" applyNumberFormat="1" applyFont="1" applyFill="1" applyBorder="1" applyAlignment="1">
      <alignment horizontal="right" indent="3"/>
    </xf>
    <xf numFmtId="6" fontId="5" fillId="4" borderId="6" xfId="0" applyNumberFormat="1" applyFont="1" applyFill="1" applyBorder="1" applyAlignment="1">
      <alignment horizontal="left"/>
    </xf>
    <xf numFmtId="0" fontId="7" fillId="8" borderId="11" xfId="0" applyFont="1" applyFill="1" applyBorder="1" applyAlignment="1">
      <alignment horizontal="left"/>
    </xf>
    <xf numFmtId="0" fontId="5" fillId="8" borderId="6" xfId="0" applyFont="1" applyFill="1" applyBorder="1"/>
    <xf numFmtId="3" fontId="5" fillId="0" borderId="0" xfId="0" applyNumberFormat="1" applyFont="1" applyAlignment="1">
      <alignment horizontal="right"/>
    </xf>
    <xf numFmtId="0" fontId="23" fillId="8" borderId="6" xfId="0" applyFont="1" applyFill="1" applyBorder="1"/>
    <xf numFmtId="0" fontId="23" fillId="8" borderId="9" xfId="0" applyFont="1" applyFill="1" applyBorder="1"/>
    <xf numFmtId="0" fontId="24" fillId="8" borderId="13" xfId="0" applyFont="1" applyFill="1" applyBorder="1" applyAlignment="1">
      <alignment horizontal="center"/>
    </xf>
    <xf numFmtId="0" fontId="24" fillId="8" borderId="12" xfId="0" applyFont="1" applyFill="1" applyBorder="1" applyAlignment="1">
      <alignment horizontal="center"/>
    </xf>
    <xf numFmtId="0" fontId="24" fillId="8" borderId="11" xfId="0" applyFont="1" applyFill="1" applyBorder="1" applyAlignment="1">
      <alignment horizontal="center"/>
    </xf>
    <xf numFmtId="6" fontId="23" fillId="4" borderId="6" xfId="0" applyNumberFormat="1" applyFont="1" applyFill="1" applyBorder="1" applyAlignment="1">
      <alignment horizontal="left"/>
    </xf>
    <xf numFmtId="6" fontId="23" fillId="4" borderId="10" xfId="0" applyNumberFormat="1" applyFont="1" applyFill="1" applyBorder="1" applyAlignment="1">
      <alignment horizontal="right"/>
    </xf>
    <xf numFmtId="3" fontId="23" fillId="4" borderId="6" xfId="0" applyNumberFormat="1" applyFont="1" applyFill="1" applyBorder="1" applyAlignment="1">
      <alignment horizontal="right" indent="2"/>
    </xf>
    <xf numFmtId="9" fontId="23" fillId="4" borderId="0" xfId="0" applyNumberFormat="1" applyFont="1" applyFill="1" applyBorder="1" applyAlignment="1">
      <alignment horizontal="right" wrapText="1" indent="4"/>
    </xf>
    <xf numFmtId="5" fontId="23" fillId="4" borderId="9" xfId="0" applyNumberFormat="1" applyFont="1" applyFill="1" applyBorder="1" applyAlignment="1"/>
    <xf numFmtId="9" fontId="23" fillId="4" borderId="0" xfId="0" applyNumberFormat="1" applyFont="1" applyFill="1" applyBorder="1" applyAlignment="1">
      <alignment horizontal="right" wrapText="1" indent="3"/>
    </xf>
    <xf numFmtId="3" fontId="23" fillId="5" borderId="10" xfId="0" applyNumberFormat="1" applyFont="1" applyFill="1" applyBorder="1" applyAlignment="1">
      <alignment horizontal="right" indent="1"/>
    </xf>
    <xf numFmtId="9" fontId="23" fillId="5" borderId="10" xfId="0" applyNumberFormat="1" applyFont="1" applyFill="1" applyBorder="1" applyAlignment="1">
      <alignment horizontal="right" indent="3"/>
    </xf>
    <xf numFmtId="5" fontId="23" fillId="5" borderId="9" xfId="0" applyNumberFormat="1" applyFont="1" applyFill="1" applyBorder="1" applyAlignment="1">
      <alignment readingOrder="2"/>
    </xf>
    <xf numFmtId="0" fontId="23" fillId="4" borderId="7" xfId="0" applyFont="1" applyFill="1" applyBorder="1" applyAlignment="1">
      <alignment horizontal="left" wrapText="1"/>
    </xf>
    <xf numFmtId="0" fontId="23" fillId="4" borderId="0" xfId="0" applyFont="1" applyFill="1" applyBorder="1" applyAlignment="1">
      <alignment horizontal="right" wrapText="1"/>
    </xf>
    <xf numFmtId="3" fontId="23" fillId="4" borderId="7" xfId="0" applyNumberFormat="1" applyFont="1" applyFill="1" applyBorder="1" applyAlignment="1">
      <alignment horizontal="right" indent="2"/>
    </xf>
    <xf numFmtId="5" fontId="23" fillId="4" borderId="8" xfId="0" applyNumberFormat="1" applyFont="1" applyFill="1" applyBorder="1" applyAlignment="1"/>
    <xf numFmtId="3" fontId="23" fillId="5" borderId="0" xfId="0" applyNumberFormat="1" applyFont="1" applyFill="1" applyBorder="1" applyAlignment="1">
      <alignment horizontal="right" indent="1"/>
    </xf>
    <xf numFmtId="9" fontId="23" fillId="5" borderId="0" xfId="0" applyNumberFormat="1" applyFont="1" applyFill="1" applyBorder="1" applyAlignment="1">
      <alignment horizontal="right" indent="3"/>
    </xf>
    <xf numFmtId="5" fontId="23" fillId="5" borderId="8" xfId="0" applyNumberFormat="1" applyFont="1" applyFill="1" applyBorder="1" applyAlignment="1">
      <alignment readingOrder="2"/>
    </xf>
    <xf numFmtId="0" fontId="5" fillId="0" borderId="0" xfId="0" applyFont="1" applyAlignment="1">
      <alignment horizontal="right" wrapText="1"/>
    </xf>
    <xf numFmtId="0" fontId="11" fillId="0" borderId="0" xfId="0" applyFont="1" applyFill="1" applyBorder="1" applyAlignment="1">
      <alignment vertical="top" wrapText="1"/>
    </xf>
    <xf numFmtId="0" fontId="23" fillId="4" borderId="11" xfId="0" applyFont="1" applyFill="1" applyBorder="1" applyAlignment="1">
      <alignment horizontal="left" wrapText="1"/>
    </xf>
    <xf numFmtId="0" fontId="23" fillId="4" borderId="13" xfId="0" applyFont="1" applyFill="1" applyBorder="1" applyAlignment="1">
      <alignment horizontal="right" wrapText="1"/>
    </xf>
    <xf numFmtId="3" fontId="23" fillId="4" borderId="11" xfId="0" applyNumberFormat="1" applyFont="1" applyFill="1" applyBorder="1" applyAlignment="1">
      <alignment horizontal="right" indent="2"/>
    </xf>
    <xf numFmtId="9" fontId="23" fillId="4" borderId="13" xfId="0" applyNumberFormat="1" applyFont="1" applyFill="1" applyBorder="1" applyAlignment="1">
      <alignment horizontal="right" wrapText="1" indent="4"/>
    </xf>
    <xf numFmtId="5" fontId="23" fillId="4" borderId="12" xfId="0" applyNumberFormat="1" applyFont="1" applyFill="1" applyBorder="1" applyAlignment="1"/>
    <xf numFmtId="9" fontId="23" fillId="4" borderId="13" xfId="0" applyNumberFormat="1" applyFont="1" applyFill="1" applyBorder="1" applyAlignment="1">
      <alignment horizontal="right" wrapText="1" indent="3"/>
    </xf>
    <xf numFmtId="3" fontId="23" fillId="5" borderId="13" xfId="0" applyNumberFormat="1" applyFont="1" applyFill="1" applyBorder="1" applyAlignment="1">
      <alignment horizontal="right" indent="1"/>
    </xf>
    <xf numFmtId="9" fontId="23" fillId="5" borderId="13" xfId="0" applyNumberFormat="1" applyFont="1" applyFill="1" applyBorder="1" applyAlignment="1">
      <alignment horizontal="right" indent="3"/>
    </xf>
    <xf numFmtId="5" fontId="23" fillId="5" borderId="12" xfId="0" applyNumberFormat="1" applyFont="1" applyFill="1" applyBorder="1" applyAlignment="1">
      <alignment readingOrder="2"/>
    </xf>
    <xf numFmtId="0" fontId="11" fillId="0" borderId="0" xfId="0" applyFont="1" applyFill="1" applyBorder="1"/>
    <xf numFmtId="0" fontId="11" fillId="0" borderId="0" xfId="0" applyFont="1" applyFill="1" applyAlignment="1">
      <alignment vertical="top" wrapText="1"/>
    </xf>
    <xf numFmtId="3" fontId="23" fillId="4" borderId="11" xfId="0" applyNumberFormat="1" applyFont="1" applyFill="1" applyBorder="1" applyAlignment="1">
      <alignment horizontal="right" vertical="center" indent="2"/>
    </xf>
    <xf numFmtId="3" fontId="23" fillId="4" borderId="13" xfId="0" applyNumberFormat="1" applyFont="1" applyFill="1" applyBorder="1" applyAlignment="1">
      <alignment horizontal="right"/>
    </xf>
    <xf numFmtId="5" fontId="23" fillId="4" borderId="12" xfId="0" applyNumberFormat="1" applyFont="1" applyFill="1" applyBorder="1" applyAlignment="1">
      <alignment vertical="center"/>
    </xf>
    <xf numFmtId="3" fontId="23" fillId="5" borderId="13" xfId="0" applyNumberFormat="1" applyFont="1" applyFill="1" applyBorder="1" applyAlignment="1">
      <alignment horizontal="right" vertical="center" indent="1"/>
    </xf>
    <xf numFmtId="3" fontId="23" fillId="5" borderId="13" xfId="0" applyNumberFormat="1" applyFont="1" applyFill="1" applyBorder="1" applyAlignment="1">
      <alignment horizontal="right"/>
    </xf>
    <xf numFmtId="5" fontId="23" fillId="5" borderId="12" xfId="0" applyNumberFormat="1" applyFont="1" applyFill="1" applyBorder="1" applyAlignment="1">
      <alignment vertical="center" readingOrder="2"/>
    </xf>
    <xf numFmtId="0" fontId="26" fillId="0" borderId="0" xfId="0" applyFont="1" applyFill="1" applyBorder="1" applyAlignment="1">
      <alignment vertical="top" wrapText="1"/>
    </xf>
    <xf numFmtId="0" fontId="11" fillId="0" borderId="0" xfId="0" applyFont="1" applyFill="1"/>
    <xf numFmtId="0" fontId="5" fillId="0" borderId="0" xfId="0" applyFont="1" applyAlignment="1">
      <alignment wrapText="1"/>
    </xf>
    <xf numFmtId="0" fontId="5" fillId="0" borderId="0" xfId="0" applyFont="1" applyAlignment="1">
      <alignment horizontal="right"/>
    </xf>
    <xf numFmtId="0" fontId="13" fillId="4" borderId="0" xfId="0" applyFont="1" applyFill="1"/>
    <xf numFmtId="0" fontId="13" fillId="8" borderId="6" xfId="0" applyFont="1" applyFill="1" applyBorder="1"/>
    <xf numFmtId="0" fontId="13" fillId="4" borderId="0" xfId="0" applyFont="1" applyFill="1" applyBorder="1"/>
    <xf numFmtId="0" fontId="13" fillId="8" borderId="7" xfId="0" applyFont="1" applyFill="1" applyBorder="1"/>
    <xf numFmtId="0" fontId="13" fillId="8" borderId="7" xfId="0" applyFont="1" applyFill="1" applyBorder="1" applyAlignment="1">
      <alignment horizontal="center"/>
    </xf>
    <xf numFmtId="0" fontId="13" fillId="8" borderId="8" xfId="0" applyFont="1" applyFill="1" applyBorder="1" applyAlignment="1">
      <alignment horizontal="center"/>
    </xf>
    <xf numFmtId="0" fontId="20" fillId="8" borderId="11" xfId="0" applyFont="1" applyFill="1" applyBorder="1"/>
    <xf numFmtId="0" fontId="20" fillId="8" borderId="12" xfId="0" applyFont="1" applyFill="1" applyBorder="1" applyAlignment="1">
      <alignment horizontal="center"/>
    </xf>
    <xf numFmtId="0" fontId="13" fillId="4" borderId="6" xfId="0" applyFont="1" applyFill="1" applyBorder="1"/>
    <xf numFmtId="3" fontId="13" fillId="4" borderId="7" xfId="0" applyNumberFormat="1" applyFont="1" applyFill="1" applyBorder="1" applyAlignment="1">
      <alignment horizontal="right" indent="2"/>
    </xf>
    <xf numFmtId="9" fontId="13" fillId="4" borderId="9" xfId="0" applyNumberFormat="1" applyFont="1" applyFill="1" applyBorder="1" applyAlignment="1">
      <alignment horizontal="right" indent="3"/>
    </xf>
    <xf numFmtId="3" fontId="13" fillId="5" borderId="7" xfId="0" applyNumberFormat="1" applyFont="1" applyFill="1" applyBorder="1" applyAlignment="1">
      <alignment horizontal="right" indent="2"/>
    </xf>
    <xf numFmtId="9" fontId="13" fillId="5" borderId="8" xfId="0" applyNumberFormat="1" applyFont="1" applyFill="1" applyBorder="1" applyAlignment="1">
      <alignment horizontal="right" indent="3"/>
    </xf>
    <xf numFmtId="0" fontId="13" fillId="4" borderId="7" xfId="0" applyFont="1" applyFill="1" applyBorder="1"/>
    <xf numFmtId="9" fontId="13" fillId="4" borderId="8" xfId="0" applyNumberFormat="1" applyFont="1" applyFill="1" applyBorder="1" applyAlignment="1">
      <alignment horizontal="right" indent="3"/>
    </xf>
    <xf numFmtId="0" fontId="13" fillId="4" borderId="11" xfId="0" applyFont="1" applyFill="1" applyBorder="1"/>
    <xf numFmtId="0" fontId="13" fillId="4" borderId="14" xfId="0" applyFont="1" applyFill="1" applyBorder="1" applyAlignment="1">
      <alignment horizontal="left" vertical="center" wrapText="1"/>
    </xf>
    <xf numFmtId="3" fontId="13" fillId="4" borderId="14" xfId="0" applyNumberFormat="1" applyFont="1" applyFill="1" applyBorder="1" applyAlignment="1">
      <alignment horizontal="right" vertical="center" indent="2"/>
    </xf>
    <xf numFmtId="9" fontId="20" fillId="4" borderId="16" xfId="0" applyNumberFormat="1" applyFont="1" applyFill="1" applyBorder="1" applyAlignment="1">
      <alignment horizontal="center" vertical="center"/>
    </xf>
    <xf numFmtId="3" fontId="13" fillId="5" borderId="14" xfId="0" applyNumberFormat="1" applyFont="1" applyFill="1" applyBorder="1" applyAlignment="1">
      <alignment horizontal="right" vertical="center" indent="2"/>
    </xf>
    <xf numFmtId="9" fontId="28" fillId="5" borderId="16" xfId="0" applyNumberFormat="1" applyFont="1" applyFill="1" applyBorder="1" applyAlignment="1">
      <alignment horizontal="center" vertical="center"/>
    </xf>
    <xf numFmtId="3" fontId="13" fillId="0" borderId="0" xfId="0" applyNumberFormat="1" applyFont="1" applyAlignment="1">
      <alignment horizontal="center"/>
    </xf>
    <xf numFmtId="0" fontId="5" fillId="0" borderId="0" xfId="0" applyFont="1" applyFill="1" applyAlignment="1">
      <alignment horizontal="center"/>
    </xf>
    <xf numFmtId="0" fontId="7" fillId="8" borderId="11" xfId="0" applyFont="1" applyFill="1" applyBorder="1" applyAlignment="1">
      <alignment horizontal="center"/>
    </xf>
    <xf numFmtId="0" fontId="7" fillId="8" borderId="12" xfId="0" applyFont="1" applyFill="1" applyBorder="1" applyAlignment="1">
      <alignment horizontal="right"/>
    </xf>
    <xf numFmtId="0" fontId="5" fillId="4" borderId="6" xfId="0" applyFont="1" applyFill="1" applyBorder="1" applyAlignment="1"/>
    <xf numFmtId="3" fontId="5" fillId="4" borderId="7" xfId="0" applyNumberFormat="1" applyFont="1" applyFill="1" applyBorder="1" applyAlignment="1">
      <alignment horizontal="right" indent="2"/>
    </xf>
    <xf numFmtId="3" fontId="5" fillId="5" borderId="7" xfId="0" applyNumberFormat="1" applyFont="1" applyFill="1" applyBorder="1" applyAlignment="1">
      <alignment horizontal="right" indent="2"/>
    </xf>
    <xf numFmtId="0" fontId="5" fillId="4" borderId="7" xfId="0" applyFont="1" applyFill="1" applyBorder="1" applyAlignment="1"/>
    <xf numFmtId="0" fontId="5" fillId="4" borderId="11" xfId="0" applyFont="1" applyFill="1" applyBorder="1" applyAlignment="1">
      <alignment vertical="center"/>
    </xf>
    <xf numFmtId="3" fontId="5" fillId="4" borderId="7" xfId="0" applyNumberFormat="1" applyFont="1" applyFill="1" applyBorder="1" applyAlignment="1">
      <alignment horizontal="right" vertical="center" indent="2"/>
    </xf>
    <xf numFmtId="9" fontId="5" fillId="4" borderId="12" xfId="0" applyNumberFormat="1" applyFont="1" applyFill="1" applyBorder="1" applyAlignment="1">
      <alignment horizontal="right" vertical="center" indent="2"/>
    </xf>
    <xf numFmtId="3" fontId="5" fillId="5" borderId="7" xfId="0" applyNumberFormat="1" applyFont="1" applyFill="1" applyBorder="1" applyAlignment="1">
      <alignment horizontal="right" vertical="center" indent="2"/>
    </xf>
    <xf numFmtId="9" fontId="5" fillId="5" borderId="8" xfId="0" applyNumberFormat="1" applyFont="1" applyFill="1" applyBorder="1" applyAlignment="1">
      <alignment horizontal="right" vertical="center" indent="2"/>
    </xf>
    <xf numFmtId="3" fontId="5" fillId="0" borderId="0" xfId="0" applyNumberFormat="1" applyFont="1" applyAlignment="1">
      <alignment horizontal="center"/>
    </xf>
    <xf numFmtId="0" fontId="29" fillId="4" borderId="13" xfId="0" applyFont="1" applyFill="1" applyBorder="1"/>
    <xf numFmtId="0" fontId="5" fillId="4" borderId="13" xfId="0" applyFont="1" applyFill="1" applyBorder="1" applyAlignment="1">
      <alignment horizontal="center"/>
    </xf>
    <xf numFmtId="0" fontId="30" fillId="4" borderId="0" xfId="0" applyFont="1" applyFill="1" applyAlignment="1">
      <alignment horizontal="center" vertical="center"/>
    </xf>
    <xf numFmtId="0" fontId="5" fillId="3" borderId="0" xfId="0" applyFont="1" applyFill="1"/>
    <xf numFmtId="0" fontId="30" fillId="3" borderId="0" xfId="0" applyFont="1" applyFill="1" applyAlignment="1">
      <alignment horizontal="center"/>
    </xf>
    <xf numFmtId="166" fontId="5" fillId="4" borderId="0" xfId="0" applyNumberFormat="1" applyFont="1" applyFill="1" applyAlignment="1">
      <alignment horizontal="center"/>
    </xf>
    <xf numFmtId="166" fontId="5" fillId="3" borderId="0" xfId="0" applyNumberFormat="1" applyFont="1" applyFill="1" applyAlignment="1">
      <alignment horizontal="center"/>
    </xf>
    <xf numFmtId="0" fontId="7" fillId="4" borderId="0" xfId="0" applyFont="1" applyFill="1"/>
    <xf numFmtId="0" fontId="5" fillId="4" borderId="13" xfId="0" applyFont="1" applyFill="1" applyBorder="1"/>
    <xf numFmtId="0" fontId="0" fillId="4" borderId="0" xfId="0" applyFill="1"/>
    <xf numFmtId="0" fontId="0" fillId="3" borderId="0" xfId="0" applyFill="1"/>
    <xf numFmtId="0" fontId="31" fillId="4" borderId="0" xfId="0" applyFont="1" applyFill="1"/>
    <xf numFmtId="0" fontId="31" fillId="3" borderId="0" xfId="0" applyFont="1" applyFill="1"/>
    <xf numFmtId="0" fontId="5" fillId="3" borderId="0" xfId="0" applyFont="1" applyFill="1" applyAlignment="1">
      <alignment wrapText="1"/>
    </xf>
    <xf numFmtId="0" fontId="5" fillId="4" borderId="0" xfId="0" applyFont="1" applyFill="1" applyAlignment="1">
      <alignment horizontal="left" wrapText="1"/>
    </xf>
    <xf numFmtId="166" fontId="5" fillId="4" borderId="0" xfId="0" applyNumberFormat="1" applyFont="1" applyFill="1" applyAlignment="1">
      <alignment horizontal="center" wrapText="1"/>
    </xf>
    <xf numFmtId="166" fontId="5" fillId="3" borderId="0" xfId="0" applyNumberFormat="1" applyFont="1" applyFill="1" applyAlignment="1">
      <alignment horizontal="center" wrapText="1"/>
    </xf>
    <xf numFmtId="0" fontId="5" fillId="4" borderId="0" xfId="0" applyFont="1" applyFill="1" applyAlignment="1"/>
    <xf numFmtId="0" fontId="5" fillId="3" borderId="0" xfId="0" applyFont="1" applyFill="1" applyAlignment="1"/>
    <xf numFmtId="0" fontId="5" fillId="4" borderId="0" xfId="0" applyFont="1" applyFill="1" applyAlignment="1">
      <alignment horizontal="left" vertical="top" wrapText="1"/>
    </xf>
    <xf numFmtId="0" fontId="5" fillId="4" borderId="0" xfId="0" applyFont="1" applyFill="1" applyAlignment="1">
      <alignment horizontal="left"/>
    </xf>
    <xf numFmtId="3" fontId="7" fillId="14" borderId="11" xfId="0" applyNumberFormat="1" applyFont="1" applyFill="1" applyBorder="1" applyAlignment="1">
      <alignment horizontal="right" wrapText="1"/>
    </xf>
    <xf numFmtId="166" fontId="7" fillId="14" borderId="12" xfId="0" applyNumberFormat="1" applyFont="1" applyFill="1" applyBorder="1" applyAlignment="1">
      <alignment horizontal="center" wrapText="1"/>
    </xf>
    <xf numFmtId="3" fontId="7" fillId="14" borderId="13" xfId="0" applyNumberFormat="1" applyFont="1" applyFill="1" applyBorder="1" applyAlignment="1">
      <alignment horizontal="right" wrapText="1"/>
    </xf>
    <xf numFmtId="4" fontId="5" fillId="0" borderId="7" xfId="0" applyNumberFormat="1" applyFont="1" applyBorder="1"/>
    <xf numFmtId="3" fontId="5" fillId="0" borderId="7" xfId="0" applyNumberFormat="1" applyFont="1" applyBorder="1" applyAlignment="1">
      <alignment horizontal="right"/>
    </xf>
    <xf numFmtId="9" fontId="5" fillId="0" borderId="8" xfId="0" applyNumberFormat="1" applyFont="1" applyFill="1" applyBorder="1" applyAlignment="1">
      <alignment horizontal="center"/>
    </xf>
    <xf numFmtId="3" fontId="5" fillId="0" borderId="0" xfId="0" applyNumberFormat="1" applyFont="1" applyBorder="1" applyAlignment="1">
      <alignment horizontal="right"/>
    </xf>
    <xf numFmtId="3" fontId="5" fillId="3" borderId="7" xfId="0" applyNumberFormat="1" applyFont="1" applyFill="1" applyBorder="1" applyAlignment="1">
      <alignment horizontal="right"/>
    </xf>
    <xf numFmtId="9" fontId="5" fillId="3" borderId="8" xfId="0" applyNumberFormat="1" applyFont="1" applyFill="1" applyBorder="1" applyAlignment="1">
      <alignment horizontal="center"/>
    </xf>
    <xf numFmtId="3" fontId="5" fillId="0" borderId="7" xfId="0" applyNumberFormat="1" applyFont="1" applyFill="1" applyBorder="1" applyAlignment="1">
      <alignment horizontal="right"/>
    </xf>
    <xf numFmtId="3" fontId="5" fillId="0" borderId="0" xfId="0" applyNumberFormat="1" applyFont="1" applyFill="1" applyBorder="1" applyAlignment="1">
      <alignment horizontal="right"/>
    </xf>
    <xf numFmtId="3" fontId="5" fillId="3" borderId="0" xfId="0" applyNumberFormat="1" applyFont="1" applyFill="1" applyBorder="1" applyAlignment="1">
      <alignment horizontal="right"/>
    </xf>
    <xf numFmtId="0" fontId="6" fillId="0" borderId="11" xfId="0" applyFont="1" applyFill="1" applyBorder="1"/>
    <xf numFmtId="3" fontId="6" fillId="0" borderId="11" xfId="0" applyNumberFormat="1" applyFont="1" applyFill="1" applyBorder="1" applyAlignment="1">
      <alignment horizontal="right"/>
    </xf>
    <xf numFmtId="9" fontId="6" fillId="0" borderId="12" xfId="0" applyNumberFormat="1" applyFont="1" applyFill="1" applyBorder="1" applyAlignment="1">
      <alignment horizontal="center"/>
    </xf>
    <xf numFmtId="3" fontId="6" fillId="0" borderId="13" xfId="0" applyNumberFormat="1" applyFont="1" applyFill="1" applyBorder="1" applyAlignment="1">
      <alignment horizontal="right"/>
    </xf>
    <xf numFmtId="3" fontId="6" fillId="3" borderId="13" xfId="0" applyNumberFormat="1" applyFont="1" applyFill="1" applyBorder="1" applyAlignment="1">
      <alignment horizontal="right"/>
    </xf>
    <xf numFmtId="9" fontId="6" fillId="3" borderId="12" xfId="0" applyNumberFormat="1" applyFont="1" applyFill="1" applyBorder="1" applyAlignment="1">
      <alignment horizontal="center"/>
    </xf>
    <xf numFmtId="0" fontId="6" fillId="0" borderId="11" xfId="0" applyFont="1" applyBorder="1"/>
    <xf numFmtId="3" fontId="6" fillId="0" borderId="11" xfId="0" applyNumberFormat="1" applyFont="1" applyBorder="1" applyAlignment="1">
      <alignment horizontal="right"/>
    </xf>
    <xf numFmtId="9" fontId="6" fillId="0" borderId="12" xfId="0" applyNumberFormat="1" applyFont="1" applyBorder="1" applyAlignment="1">
      <alignment horizontal="center"/>
    </xf>
    <xf numFmtId="3" fontId="6" fillId="0" borderId="13" xfId="0" applyNumberFormat="1" applyFont="1" applyBorder="1" applyAlignment="1">
      <alignment horizontal="right"/>
    </xf>
    <xf numFmtId="9" fontId="6" fillId="0" borderId="13" xfId="0" applyNumberFormat="1" applyFont="1" applyBorder="1" applyAlignment="1">
      <alignment horizontal="center"/>
    </xf>
    <xf numFmtId="3" fontId="6" fillId="3" borderId="11" xfId="0" applyNumberFormat="1" applyFont="1" applyFill="1" applyBorder="1" applyAlignment="1">
      <alignment horizontal="right"/>
    </xf>
    <xf numFmtId="0" fontId="6" fillId="0" borderId="0" xfId="0" applyFont="1" applyFill="1"/>
    <xf numFmtId="9" fontId="6" fillId="0" borderId="0" xfId="5" applyFont="1" applyFill="1"/>
    <xf numFmtId="3" fontId="5" fillId="0" borderId="11" xfId="0" applyNumberFormat="1" applyFont="1" applyBorder="1" applyAlignment="1">
      <alignment wrapText="1"/>
    </xf>
    <xf numFmtId="3" fontId="5" fillId="0" borderId="14" xfId="0" applyNumberFormat="1" applyFont="1" applyBorder="1" applyAlignment="1">
      <alignment horizontal="right" vertical="center" wrapText="1"/>
    </xf>
    <xf numFmtId="3" fontId="5" fillId="0" borderId="16" xfId="0" applyNumberFormat="1" applyFont="1" applyBorder="1" applyAlignment="1">
      <alignment wrapText="1"/>
    </xf>
    <xf numFmtId="3" fontId="5" fillId="0" borderId="15" xfId="0" applyNumberFormat="1" applyFont="1" applyBorder="1" applyAlignment="1">
      <alignment horizontal="right" vertical="center" wrapText="1"/>
    </xf>
    <xf numFmtId="3" fontId="5" fillId="3" borderId="14" xfId="0" applyNumberFormat="1" applyFont="1" applyFill="1" applyBorder="1" applyAlignment="1">
      <alignment horizontal="right" vertical="center" wrapText="1"/>
    </xf>
    <xf numFmtId="3" fontId="5" fillId="3" borderId="16" xfId="0" applyNumberFormat="1" applyFont="1" applyFill="1" applyBorder="1" applyAlignment="1">
      <alignment wrapText="1"/>
    </xf>
    <xf numFmtId="0" fontId="7" fillId="15" borderId="11" xfId="0" applyFont="1" applyFill="1" applyBorder="1" applyAlignment="1">
      <alignment horizontal="center"/>
    </xf>
    <xf numFmtId="0" fontId="7" fillId="15" borderId="12" xfId="0" applyFont="1" applyFill="1" applyBorder="1" applyAlignment="1">
      <alignment horizontal="right"/>
    </xf>
    <xf numFmtId="0" fontId="5" fillId="16" borderId="6" xfId="0" applyFont="1" applyFill="1" applyBorder="1" applyAlignment="1"/>
    <xf numFmtId="3" fontId="5" fillId="16" borderId="6" xfId="0" applyNumberFormat="1" applyFont="1" applyFill="1" applyBorder="1" applyAlignment="1">
      <alignment horizontal="right" indent="2"/>
    </xf>
    <xf numFmtId="9" fontId="5" fillId="16" borderId="9" xfId="0" applyNumberFormat="1" applyFont="1" applyFill="1" applyBorder="1" applyAlignment="1">
      <alignment horizontal="right" indent="2"/>
    </xf>
    <xf numFmtId="3" fontId="5" fillId="17" borderId="0" xfId="0" applyNumberFormat="1" applyFont="1" applyFill="1" applyBorder="1" applyAlignment="1">
      <alignment horizontal="right" indent="2"/>
    </xf>
    <xf numFmtId="9" fontId="5" fillId="17" borderId="8" xfId="0" applyNumberFormat="1" applyFont="1" applyFill="1" applyBorder="1" applyAlignment="1">
      <alignment horizontal="right" indent="2"/>
    </xf>
    <xf numFmtId="0" fontId="5" fillId="16" borderId="7" xfId="0" applyFont="1" applyFill="1" applyBorder="1" applyAlignment="1"/>
    <xf numFmtId="3" fontId="5" fillId="16" borderId="7" xfId="0" applyNumberFormat="1" applyFont="1" applyFill="1" applyBorder="1" applyAlignment="1">
      <alignment horizontal="right" indent="2"/>
    </xf>
    <xf numFmtId="9" fontId="5" fillId="16" borderId="8" xfId="0" applyNumberFormat="1" applyFont="1" applyFill="1" applyBorder="1" applyAlignment="1">
      <alignment horizontal="right" indent="2"/>
    </xf>
    <xf numFmtId="0" fontId="5" fillId="16" borderId="11" xfId="0" applyFont="1" applyFill="1" applyBorder="1" applyAlignment="1">
      <alignment vertical="center"/>
    </xf>
    <xf numFmtId="3" fontId="5" fillId="16" borderId="11" xfId="0" applyNumberFormat="1" applyFont="1" applyFill="1" applyBorder="1" applyAlignment="1">
      <alignment horizontal="right" vertical="center" indent="2"/>
    </xf>
    <xf numFmtId="9" fontId="5" fillId="16" borderId="12" xfId="0" applyNumberFormat="1" applyFont="1" applyFill="1" applyBorder="1" applyAlignment="1">
      <alignment horizontal="right" indent="2"/>
    </xf>
    <xf numFmtId="0" fontId="7" fillId="3" borderId="17" xfId="0" applyFont="1" applyFill="1" applyBorder="1" applyAlignment="1">
      <alignment horizontal="center" wrapText="1"/>
    </xf>
    <xf numFmtId="0" fontId="7" fillId="3" borderId="17" xfId="0" applyFont="1" applyFill="1" applyBorder="1" applyAlignment="1">
      <alignment horizontal="left" wrapText="1"/>
    </xf>
    <xf numFmtId="167" fontId="7" fillId="3" borderId="17" xfId="0" applyNumberFormat="1" applyFont="1" applyFill="1" applyBorder="1" applyAlignment="1">
      <alignment horizontal="center" wrapText="1"/>
    </xf>
    <xf numFmtId="0" fontId="7" fillId="9" borderId="17" xfId="0" applyFont="1" applyFill="1" applyBorder="1" applyAlignment="1">
      <alignment horizontal="center" wrapText="1"/>
    </xf>
    <xf numFmtId="0" fontId="7" fillId="9" borderId="17" xfId="0" applyFont="1" applyFill="1" applyBorder="1" applyAlignment="1">
      <alignment horizontal="left" wrapText="1"/>
    </xf>
    <xf numFmtId="167" fontId="7" fillId="9" borderId="17" xfId="0" applyNumberFormat="1" applyFont="1" applyFill="1" applyBorder="1" applyAlignment="1">
      <alignment horizontal="center" wrapText="1"/>
    </xf>
    <xf numFmtId="0" fontId="0" fillId="0" borderId="0" xfId="0" applyFill="1" applyBorder="1" applyAlignment="1">
      <alignment horizontal="right" wrapText="1"/>
    </xf>
    <xf numFmtId="0" fontId="5" fillId="16" borderId="0" xfId="0" applyFont="1" applyFill="1" applyAlignment="1">
      <alignment horizontal="center"/>
    </xf>
    <xf numFmtId="0" fontId="5" fillId="16" borderId="0" xfId="0" applyFont="1" applyFill="1"/>
    <xf numFmtId="167" fontId="5" fillId="16" borderId="0" xfId="0" applyNumberFormat="1" applyFont="1" applyFill="1" applyAlignment="1">
      <alignment horizontal="center"/>
    </xf>
    <xf numFmtId="3" fontId="5" fillId="16" borderId="0" xfId="0" applyNumberFormat="1" applyFont="1" applyFill="1"/>
    <xf numFmtId="3" fontId="5" fillId="16" borderId="0" xfId="0" applyNumberFormat="1" applyFont="1" applyFill="1" applyAlignment="1">
      <alignment horizontal="right"/>
    </xf>
    <xf numFmtId="167" fontId="5" fillId="0" borderId="0" xfId="0" applyNumberFormat="1" applyFont="1" applyAlignment="1">
      <alignment horizontal="center"/>
    </xf>
    <xf numFmtId="165" fontId="5" fillId="0" borderId="0" xfId="1" applyNumberFormat="1" applyFont="1" applyAlignment="1">
      <alignment horizontal="right"/>
    </xf>
    <xf numFmtId="0" fontId="5" fillId="0" borderId="0" xfId="0" applyFont="1" applyFill="1" applyAlignment="1">
      <alignment horizontal="left"/>
    </xf>
    <xf numFmtId="3" fontId="5" fillId="0" borderId="0" xfId="0" applyNumberFormat="1" applyFont="1" applyFill="1" applyAlignment="1">
      <alignment horizontal="left"/>
    </xf>
    <xf numFmtId="167" fontId="7" fillId="3" borderId="17" xfId="1" applyNumberFormat="1" applyFont="1" applyFill="1" applyBorder="1" applyAlignment="1" applyProtection="1">
      <alignment horizontal="center" wrapText="1"/>
      <protection locked="0"/>
    </xf>
    <xf numFmtId="0" fontId="5" fillId="0" borderId="0" xfId="0" applyFont="1" applyProtection="1">
      <protection locked="0"/>
    </xf>
    <xf numFmtId="165" fontId="5" fillId="0" borderId="0" xfId="1" applyNumberFormat="1" applyFont="1" applyProtection="1">
      <protection locked="0"/>
    </xf>
    <xf numFmtId="3" fontId="5" fillId="0" borderId="0" xfId="1" applyNumberFormat="1" applyFont="1" applyAlignment="1" applyProtection="1">
      <alignment horizontal="right"/>
      <protection locked="0"/>
    </xf>
    <xf numFmtId="0" fontId="5" fillId="0" borderId="0" xfId="0" applyFont="1" applyAlignment="1" applyProtection="1">
      <alignment horizontal="center"/>
      <protection locked="0"/>
    </xf>
    <xf numFmtId="3" fontId="5" fillId="0" borderId="0" xfId="0" applyNumberFormat="1" applyFont="1" applyAlignment="1" applyProtection="1">
      <alignment horizontal="right"/>
      <protection locked="0"/>
    </xf>
    <xf numFmtId="167" fontId="5" fillId="0" borderId="0" xfId="1" applyNumberFormat="1" applyFont="1" applyAlignment="1" applyProtection="1">
      <alignment horizontal="center"/>
      <protection locked="0"/>
    </xf>
    <xf numFmtId="0" fontId="5" fillId="16" borderId="0" xfId="0" applyFont="1" applyFill="1" applyAlignment="1">
      <alignment vertical="top"/>
    </xf>
    <xf numFmtId="0" fontId="5" fillId="16" borderId="0" xfId="0" applyFont="1" applyFill="1" applyAlignment="1">
      <alignment wrapText="1"/>
    </xf>
    <xf numFmtId="0" fontId="5" fillId="16" borderId="0" xfId="0" applyFont="1" applyFill="1" applyAlignment="1">
      <alignment horizontal="right" vertical="top"/>
    </xf>
    <xf numFmtId="0" fontId="5" fillId="16" borderId="0" xfId="0" applyFont="1" applyFill="1" applyAlignment="1"/>
    <xf numFmtId="9" fontId="5" fillId="16" borderId="0" xfId="0" applyNumberFormat="1" applyFont="1" applyFill="1" applyAlignment="1">
      <alignment vertical="top"/>
    </xf>
    <xf numFmtId="0" fontId="7" fillId="16" borderId="0" xfId="0" applyNumberFormat="1" applyFont="1" applyFill="1" applyBorder="1" applyAlignment="1">
      <alignment horizontal="left" vertical="top"/>
    </xf>
    <xf numFmtId="0" fontId="7" fillId="3" borderId="27" xfId="0" applyFont="1" applyFill="1" applyBorder="1" applyAlignment="1">
      <alignment horizontal="center" wrapText="1"/>
    </xf>
    <xf numFmtId="0" fontId="7" fillId="3" borderId="28" xfId="0" applyFont="1" applyFill="1" applyBorder="1" applyAlignment="1">
      <alignment horizontal="left" wrapText="1"/>
    </xf>
    <xf numFmtId="9" fontId="7" fillId="3" borderId="29" xfId="0" applyNumberFormat="1" applyFont="1" applyFill="1" applyBorder="1" applyAlignment="1">
      <alignment horizontal="center" wrapText="1"/>
    </xf>
    <xf numFmtId="0" fontId="5" fillId="0" borderId="0" xfId="0" applyFont="1" applyAlignment="1">
      <alignment vertical="center"/>
    </xf>
    <xf numFmtId="1" fontId="5" fillId="16" borderId="0" xfId="0" applyNumberFormat="1" applyFont="1" applyFill="1" applyBorder="1" applyAlignment="1">
      <alignment horizontal="center" vertical="top"/>
    </xf>
    <xf numFmtId="0" fontId="5" fillId="16" borderId="0" xfId="0" applyNumberFormat="1" applyFont="1" applyFill="1" applyBorder="1" applyAlignment="1">
      <alignment horizontal="left"/>
    </xf>
    <xf numFmtId="3" fontId="5" fillId="16" borderId="0" xfId="0" applyNumberFormat="1" applyFont="1" applyFill="1" applyBorder="1" applyAlignment="1">
      <alignment horizontal="right" vertical="top"/>
    </xf>
    <xf numFmtId="3" fontId="5" fillId="16" borderId="0" xfId="0" applyNumberFormat="1" applyFont="1" applyFill="1" applyBorder="1" applyAlignment="1">
      <alignment horizontal="center"/>
    </xf>
    <xf numFmtId="9" fontId="5" fillId="16" borderId="0" xfId="0" applyNumberFormat="1" applyFont="1" applyFill="1" applyBorder="1" applyAlignment="1">
      <alignment horizontal="center" vertical="top"/>
    </xf>
    <xf numFmtId="0" fontId="5" fillId="16" borderId="0" xfId="0" applyNumberFormat="1" applyFont="1" applyFill="1" applyBorder="1" applyAlignment="1">
      <alignment horizontal="left" wrapText="1"/>
    </xf>
    <xf numFmtId="0" fontId="5" fillId="16" borderId="0" xfId="0" applyNumberFormat="1" applyFont="1" applyFill="1" applyBorder="1" applyAlignment="1">
      <alignment horizontal="left" vertical="top" wrapText="1"/>
    </xf>
    <xf numFmtId="0" fontId="5" fillId="16" borderId="0" xfId="0" applyNumberFormat="1" applyFont="1" applyFill="1" applyBorder="1" applyAlignment="1">
      <alignment horizontal="left" vertical="top"/>
    </xf>
    <xf numFmtId="0" fontId="5" fillId="4" borderId="0" xfId="7" applyFont="1" applyFill="1" applyAlignment="1">
      <alignment horizontal="right"/>
    </xf>
    <xf numFmtId="0" fontId="5" fillId="4" borderId="0" xfId="7" applyFont="1" applyFill="1" applyAlignment="1">
      <alignment horizontal="center"/>
    </xf>
    <xf numFmtId="9" fontId="5" fillId="4" borderId="0" xfId="7" applyNumberFormat="1" applyFont="1" applyFill="1" applyAlignment="1">
      <alignment horizontal="center"/>
    </xf>
    <xf numFmtId="0" fontId="5" fillId="4" borderId="0" xfId="7" applyFont="1" applyFill="1"/>
    <xf numFmtId="0" fontId="7" fillId="3" borderId="30" xfId="7" applyFont="1" applyFill="1" applyBorder="1"/>
    <xf numFmtId="9" fontId="7" fillId="3" borderId="31" xfId="7" applyNumberFormat="1" applyFont="1" applyFill="1" applyBorder="1" applyAlignment="1">
      <alignment horizontal="center"/>
    </xf>
    <xf numFmtId="3" fontId="5" fillId="4" borderId="0" xfId="7" applyNumberFormat="1" applyFont="1" applyFill="1" applyAlignment="1">
      <alignment horizontal="right"/>
    </xf>
    <xf numFmtId="3" fontId="5" fillId="4" borderId="0" xfId="7" applyNumberFormat="1" applyFont="1" applyFill="1" applyAlignment="1">
      <alignment horizontal="center"/>
    </xf>
    <xf numFmtId="0" fontId="23" fillId="16" borderId="2" xfId="0" applyFont="1" applyFill="1" applyBorder="1" applyAlignment="1">
      <alignment wrapText="1"/>
    </xf>
    <xf numFmtId="0" fontId="23" fillId="16" borderId="4" xfId="0" applyFont="1" applyFill="1" applyBorder="1" applyAlignment="1">
      <alignment wrapText="1"/>
    </xf>
    <xf numFmtId="0" fontId="23" fillId="16" borderId="4" xfId="0" applyFont="1" applyFill="1" applyBorder="1"/>
    <xf numFmtId="0" fontId="34" fillId="16" borderId="4" xfId="0" applyFont="1" applyFill="1" applyBorder="1"/>
    <xf numFmtId="0" fontId="34" fillId="4" borderId="3" xfId="0" applyFont="1" applyFill="1" applyBorder="1" applyAlignment="1">
      <alignment wrapText="1"/>
    </xf>
    <xf numFmtId="0" fontId="23" fillId="0" borderId="5" xfId="0" applyFont="1" applyBorder="1" applyAlignment="1">
      <alignment vertical="center" wrapText="1"/>
    </xf>
    <xf numFmtId="165" fontId="23" fillId="4" borderId="14" xfId="0" applyNumberFormat="1" applyFont="1" applyFill="1" applyBorder="1" applyAlignment="1">
      <alignment vertical="center" wrapText="1"/>
    </xf>
    <xf numFmtId="0" fontId="23" fillId="4" borderId="16" xfId="0" applyFont="1" applyFill="1" applyBorder="1" applyAlignment="1">
      <alignment vertical="center" wrapText="1"/>
    </xf>
    <xf numFmtId="0" fontId="23" fillId="4" borderId="16" xfId="0" applyFont="1" applyFill="1" applyBorder="1" applyAlignment="1">
      <alignment vertical="center"/>
    </xf>
    <xf numFmtId="0" fontId="23" fillId="19" borderId="16" xfId="0" applyFont="1" applyFill="1" applyBorder="1" applyAlignment="1">
      <alignment vertical="center"/>
    </xf>
    <xf numFmtId="0" fontId="13" fillId="20" borderId="0" xfId="0" applyFont="1" applyFill="1" applyBorder="1"/>
    <xf numFmtId="0" fontId="5" fillId="20" borderId="0" xfId="0" applyFont="1" applyFill="1" applyBorder="1"/>
    <xf numFmtId="0" fontId="36" fillId="0" borderId="32" xfId="0" applyFont="1" applyFill="1" applyBorder="1" applyAlignment="1" applyProtection="1">
      <alignment vertical="top" wrapText="1" readingOrder="1"/>
      <protection locked="0"/>
    </xf>
    <xf numFmtId="0" fontId="36" fillId="0" borderId="24" xfId="0" applyFont="1" applyFill="1" applyBorder="1" applyAlignment="1" applyProtection="1">
      <alignment vertical="top" wrapText="1" readingOrder="1"/>
      <protection locked="0"/>
    </xf>
    <xf numFmtId="0" fontId="5" fillId="0" borderId="5" xfId="0" applyFont="1" applyBorder="1" applyAlignment="1">
      <alignment horizontal="left" vertical="center" wrapText="1"/>
    </xf>
    <xf numFmtId="0" fontId="7" fillId="0" borderId="5" xfId="0" applyFont="1" applyFill="1" applyBorder="1" applyAlignment="1">
      <alignment horizontal="left" vertical="center" wrapText="1"/>
    </xf>
    <xf numFmtId="0" fontId="5" fillId="0" borderId="10" xfId="0" applyFont="1" applyBorder="1" applyAlignment="1">
      <alignment horizontal="left" vertical="center" wrapText="1"/>
    </xf>
    <xf numFmtId="0" fontId="7" fillId="0" borderId="10" xfId="0" applyFont="1" applyFill="1" applyBorder="1" applyAlignment="1">
      <alignment horizontal="left" vertical="center" wrapText="1"/>
    </xf>
    <xf numFmtId="0" fontId="5" fillId="0" borderId="0" xfId="0" applyFont="1" applyAlignment="1">
      <alignment horizontal="center" vertical="top" wrapText="1"/>
    </xf>
    <xf numFmtId="0" fontId="37" fillId="0" borderId="0" xfId="0" applyFont="1"/>
    <xf numFmtId="0" fontId="37" fillId="0" borderId="0" xfId="0" applyFont="1" applyAlignment="1">
      <alignment horizontal="left"/>
    </xf>
    <xf numFmtId="0" fontId="39" fillId="0" borderId="0" xfId="0" applyFont="1" applyAlignment="1">
      <alignment horizontal="center" wrapText="1"/>
    </xf>
    <xf numFmtId="0" fontId="37" fillId="0" borderId="0" xfId="0" applyFont="1" applyAlignment="1">
      <alignment wrapText="1"/>
    </xf>
    <xf numFmtId="0" fontId="37" fillId="0" borderId="0" xfId="0" applyFont="1" applyAlignment="1"/>
    <xf numFmtId="44" fontId="37" fillId="4" borderId="0" xfId="0" applyNumberFormat="1" applyFont="1" applyFill="1" applyBorder="1" applyAlignment="1">
      <alignment horizontal="left"/>
    </xf>
    <xf numFmtId="3" fontId="41" fillId="4" borderId="0" xfId="0" applyNumberFormat="1" applyFont="1" applyFill="1" applyBorder="1" applyAlignment="1"/>
    <xf numFmtId="0" fontId="41" fillId="4" borderId="0" xfId="0" applyFont="1" applyFill="1" applyBorder="1" applyAlignment="1"/>
    <xf numFmtId="10" fontId="41" fillId="4" borderId="0" xfId="0" applyNumberFormat="1" applyFont="1" applyFill="1" applyBorder="1" applyAlignment="1"/>
    <xf numFmtId="10" fontId="41" fillId="4" borderId="0" xfId="0" applyNumberFormat="1" applyFont="1" applyFill="1" applyBorder="1" applyAlignment="1">
      <alignment horizontal="right"/>
    </xf>
    <xf numFmtId="3" fontId="42" fillId="0" borderId="0" xfId="4" applyNumberFormat="1" applyFont="1" applyFill="1" applyBorder="1" applyAlignment="1">
      <alignment horizontal="right"/>
    </xf>
    <xf numFmtId="3" fontId="43" fillId="0" borderId="0" xfId="0" applyNumberFormat="1" applyFont="1" applyFill="1" applyBorder="1" applyAlignment="1">
      <alignment horizontal="right"/>
    </xf>
    <xf numFmtId="3" fontId="44" fillId="0" borderId="0" xfId="0" applyNumberFormat="1" applyFont="1" applyFill="1" applyBorder="1" applyAlignment="1">
      <alignment horizontal="right"/>
    </xf>
    <xf numFmtId="44" fontId="37" fillId="12" borderId="0" xfId="0" applyNumberFormat="1" applyFont="1" applyFill="1" applyBorder="1" applyAlignment="1">
      <alignment horizontal="left"/>
    </xf>
    <xf numFmtId="0" fontId="41" fillId="4" borderId="0" xfId="0" applyFont="1" applyFill="1" applyAlignment="1"/>
    <xf numFmtId="3" fontId="37" fillId="0" borderId="0" xfId="4" applyNumberFormat="1" applyFont="1" applyFill="1" applyBorder="1" applyAlignment="1">
      <alignment horizontal="right"/>
    </xf>
    <xf numFmtId="3" fontId="37" fillId="0" borderId="0" xfId="4" applyNumberFormat="1" applyFont="1" applyAlignment="1">
      <alignment horizontal="right"/>
    </xf>
    <xf numFmtId="3" fontId="37" fillId="0" borderId="0" xfId="0" applyNumberFormat="1" applyFont="1" applyAlignment="1">
      <alignment horizontal="right"/>
    </xf>
    <xf numFmtId="9" fontId="37" fillId="0" borderId="0" xfId="0" applyNumberFormat="1" applyFont="1" applyAlignment="1">
      <alignment horizontal="right"/>
    </xf>
    <xf numFmtId="0" fontId="37" fillId="0" borderId="0" xfId="0" applyFont="1" applyAlignment="1">
      <alignment horizontal="right"/>
    </xf>
    <xf numFmtId="0" fontId="20" fillId="12" borderId="17" xfId="0" applyFont="1" applyFill="1" applyBorder="1" applyAlignment="1">
      <alignment horizontal="left" vertical="center"/>
    </xf>
    <xf numFmtId="0" fontId="20" fillId="12" borderId="17" xfId="0" applyFont="1" applyFill="1" applyBorder="1" applyAlignment="1">
      <alignment horizontal="right" vertical="center"/>
    </xf>
    <xf numFmtId="0" fontId="20" fillId="12" borderId="0" xfId="0" applyFont="1" applyFill="1" applyBorder="1" applyAlignment="1">
      <alignment horizontal="left" vertical="center"/>
    </xf>
    <xf numFmtId="0" fontId="20" fillId="12" borderId="0" xfId="0" applyFont="1" applyFill="1" applyBorder="1" applyAlignment="1">
      <alignment horizontal="right" vertical="center"/>
    </xf>
    <xf numFmtId="0" fontId="20" fillId="12" borderId="0" xfId="0" applyFont="1" applyFill="1" applyBorder="1" applyAlignment="1">
      <alignment horizontal="center" vertical="center"/>
    </xf>
    <xf numFmtId="0" fontId="7" fillId="4" borderId="0" xfId="0" applyFont="1" applyFill="1" applyBorder="1" applyAlignment="1">
      <alignment horizontal="center" vertical="center"/>
    </xf>
    <xf numFmtId="0" fontId="7" fillId="21" borderId="18" xfId="0" applyFont="1" applyFill="1" applyBorder="1" applyAlignment="1">
      <alignment horizontal="left"/>
    </xf>
    <xf numFmtId="0" fontId="5" fillId="4" borderId="22" xfId="0" applyFont="1" applyFill="1" applyBorder="1" applyAlignment="1">
      <alignment horizontal="left" vertical="center"/>
    </xf>
    <xf numFmtId="3" fontId="5" fillId="4" borderId="35" xfId="0" applyNumberFormat="1" applyFont="1" applyFill="1" applyBorder="1" applyAlignment="1">
      <alignment horizontal="right"/>
    </xf>
    <xf numFmtId="170" fontId="5" fillId="4" borderId="36" xfId="0" applyNumberFormat="1" applyFont="1" applyFill="1" applyBorder="1" applyAlignment="1">
      <alignment horizontal="center"/>
    </xf>
    <xf numFmtId="171" fontId="5" fillId="4" borderId="21" xfId="0" applyNumberFormat="1" applyFont="1" applyFill="1" applyBorder="1" applyAlignment="1">
      <alignment horizontal="center"/>
    </xf>
    <xf numFmtId="3" fontId="5" fillId="5" borderId="35" xfId="0" applyNumberFormat="1" applyFont="1" applyFill="1" applyBorder="1" applyAlignment="1">
      <alignment horizontal="right"/>
    </xf>
    <xf numFmtId="170" fontId="5" fillId="5" borderId="20" xfId="0" applyNumberFormat="1" applyFont="1" applyFill="1" applyBorder="1" applyAlignment="1">
      <alignment horizontal="center"/>
    </xf>
    <xf numFmtId="0" fontId="5" fillId="4" borderId="19" xfId="0" applyFont="1" applyFill="1" applyBorder="1" applyAlignment="1">
      <alignment horizontal="left" vertical="center"/>
    </xf>
    <xf numFmtId="3" fontId="5" fillId="4" borderId="7" xfId="0" applyNumberFormat="1" applyFont="1" applyFill="1" applyBorder="1" applyAlignment="1">
      <alignment horizontal="right"/>
    </xf>
    <xf numFmtId="170" fontId="5" fillId="4" borderId="8" xfId="0" applyNumberFormat="1" applyFont="1" applyFill="1" applyBorder="1" applyAlignment="1">
      <alignment horizontal="center"/>
    </xf>
    <xf numFmtId="171" fontId="5" fillId="4" borderId="0" xfId="0" applyNumberFormat="1" applyFont="1" applyFill="1" applyBorder="1" applyAlignment="1">
      <alignment horizontal="center"/>
    </xf>
    <xf numFmtId="3" fontId="5" fillId="5" borderId="7" xfId="0" applyNumberFormat="1" applyFont="1" applyFill="1" applyBorder="1" applyAlignment="1">
      <alignment horizontal="right"/>
    </xf>
    <xf numFmtId="170" fontId="5" fillId="5" borderId="23" xfId="0" applyNumberFormat="1" applyFont="1" applyFill="1" applyBorder="1" applyAlignment="1">
      <alignment horizontal="center"/>
    </xf>
    <xf numFmtId="0" fontId="7" fillId="4" borderId="25" xfId="0" applyFont="1" applyFill="1" applyBorder="1" applyAlignment="1">
      <alignment horizontal="right" vertical="center"/>
    </xf>
    <xf numFmtId="3" fontId="7" fillId="4" borderId="37" xfId="0" applyNumberFormat="1" applyFont="1" applyFill="1" applyBorder="1" applyAlignment="1">
      <alignment horizontal="right"/>
    </xf>
    <xf numFmtId="171" fontId="7" fillId="4" borderId="38" xfId="0" applyNumberFormat="1" applyFont="1" applyFill="1" applyBorder="1" applyAlignment="1">
      <alignment horizontal="center"/>
    </xf>
    <xf numFmtId="171" fontId="7" fillId="4" borderId="17" xfId="0" applyNumberFormat="1" applyFont="1" applyFill="1" applyBorder="1" applyAlignment="1">
      <alignment horizontal="center"/>
    </xf>
    <xf numFmtId="3" fontId="7" fillId="5" borderId="37" xfId="0" applyNumberFormat="1" applyFont="1" applyFill="1" applyBorder="1" applyAlignment="1">
      <alignment horizontal="right"/>
    </xf>
    <xf numFmtId="171" fontId="7" fillId="5" borderId="26" xfId="0" applyNumberFormat="1" applyFont="1" applyFill="1" applyBorder="1" applyAlignment="1">
      <alignment horizontal="center"/>
    </xf>
    <xf numFmtId="0" fontId="5" fillId="4" borderId="0" xfId="0" applyFont="1" applyFill="1" applyBorder="1" applyAlignment="1"/>
    <xf numFmtId="0" fontId="5" fillId="4" borderId="0" xfId="0" applyFont="1" applyFill="1" applyBorder="1" applyAlignment="1">
      <alignment horizontal="center"/>
    </xf>
    <xf numFmtId="3" fontId="5" fillId="4" borderId="0" xfId="0" applyNumberFormat="1" applyFont="1" applyFill="1" applyBorder="1" applyAlignment="1">
      <alignment horizontal="right"/>
    </xf>
    <xf numFmtId="171" fontId="5" fillId="4" borderId="8" xfId="0" applyNumberFormat="1" applyFont="1" applyFill="1" applyBorder="1" applyAlignment="1">
      <alignment horizontal="center"/>
    </xf>
    <xf numFmtId="3" fontId="5" fillId="5" borderId="0" xfId="0" applyNumberFormat="1" applyFont="1" applyFill="1" applyBorder="1" applyAlignment="1">
      <alignment horizontal="right"/>
    </xf>
    <xf numFmtId="3" fontId="7" fillId="4" borderId="17" xfId="0" applyNumberFormat="1" applyFont="1" applyFill="1" applyBorder="1" applyAlignment="1">
      <alignment horizontal="right"/>
    </xf>
    <xf numFmtId="3" fontId="7" fillId="5" borderId="17" xfId="0" applyNumberFormat="1" applyFont="1" applyFill="1" applyBorder="1" applyAlignment="1">
      <alignment horizontal="right"/>
    </xf>
    <xf numFmtId="0" fontId="7" fillId="4" borderId="0" xfId="0" applyFont="1" applyFill="1" applyBorder="1" applyAlignment="1">
      <alignment horizontal="right" vertical="center"/>
    </xf>
    <xf numFmtId="0" fontId="7" fillId="4" borderId="0" xfId="0" applyFont="1" applyFill="1" applyBorder="1" applyAlignment="1">
      <alignment horizontal="right"/>
    </xf>
    <xf numFmtId="0" fontId="7" fillId="4" borderId="0" xfId="0" applyFont="1" applyFill="1" applyBorder="1" applyAlignment="1">
      <alignment horizontal="center"/>
    </xf>
    <xf numFmtId="0" fontId="20" fillId="4" borderId="17" xfId="0" applyFont="1" applyFill="1" applyBorder="1" applyAlignment="1">
      <alignment horizontal="left" vertical="center"/>
    </xf>
    <xf numFmtId="0" fontId="20" fillId="4" borderId="17" xfId="0" applyFont="1" applyFill="1" applyBorder="1" applyAlignment="1">
      <alignment horizontal="right" vertical="center"/>
    </xf>
    <xf numFmtId="0" fontId="5" fillId="4" borderId="17" xfId="0" applyFont="1" applyFill="1" applyBorder="1" applyAlignment="1">
      <alignment horizontal="center"/>
    </xf>
    <xf numFmtId="0" fontId="5" fillId="4" borderId="0" xfId="0" applyFont="1" applyFill="1" applyBorder="1" applyAlignment="1">
      <alignment horizontal="center" vertical="center"/>
    </xf>
    <xf numFmtId="0" fontId="5" fillId="4" borderId="0" xfId="0" applyFont="1" applyFill="1" applyBorder="1" applyAlignment="1">
      <alignment horizontal="right" vertical="center"/>
    </xf>
    <xf numFmtId="0" fontId="20" fillId="23" borderId="17" xfId="0" applyFont="1" applyFill="1" applyBorder="1" applyAlignment="1">
      <alignment horizontal="left" vertical="center"/>
    </xf>
    <xf numFmtId="0" fontId="20" fillId="23" borderId="17" xfId="0" applyFont="1" applyFill="1" applyBorder="1" applyAlignment="1">
      <alignment horizontal="right" vertical="center"/>
    </xf>
    <xf numFmtId="0" fontId="20" fillId="12" borderId="17" xfId="0" applyFont="1" applyFill="1" applyBorder="1" applyAlignment="1">
      <alignment vertical="center"/>
    </xf>
    <xf numFmtId="0" fontId="5" fillId="4" borderId="17" xfId="0" applyFont="1" applyFill="1" applyBorder="1" applyAlignment="1"/>
    <xf numFmtId="3" fontId="7" fillId="4" borderId="0" xfId="0" applyNumberFormat="1" applyFont="1" applyFill="1" applyBorder="1" applyAlignment="1">
      <alignment horizontal="right"/>
    </xf>
    <xf numFmtId="171" fontId="7" fillId="4" borderId="0" xfId="0" applyNumberFormat="1" applyFont="1" applyFill="1" applyBorder="1" applyAlignment="1">
      <alignment horizontal="center"/>
    </xf>
    <xf numFmtId="0" fontId="5" fillId="4" borderId="17" xfId="0" applyFont="1" applyFill="1" applyBorder="1" applyAlignment="1">
      <alignment horizontal="left"/>
    </xf>
    <xf numFmtId="0" fontId="7" fillId="4" borderId="0" xfId="0" applyFont="1" applyFill="1" applyBorder="1" applyAlignment="1"/>
    <xf numFmtId="0" fontId="5" fillId="4" borderId="39" xfId="0" applyFont="1" applyFill="1" applyBorder="1" applyAlignment="1">
      <alignment horizontal="left" vertical="center"/>
    </xf>
    <xf numFmtId="171" fontId="5" fillId="4" borderId="36" xfId="0" applyNumberFormat="1" applyFont="1" applyFill="1" applyBorder="1" applyAlignment="1">
      <alignment horizontal="center"/>
    </xf>
    <xf numFmtId="10" fontId="5" fillId="4" borderId="8" xfId="0" applyNumberFormat="1" applyFont="1" applyFill="1" applyBorder="1" applyAlignment="1">
      <alignment horizontal="center"/>
    </xf>
    <xf numFmtId="10" fontId="5" fillId="5" borderId="23" xfId="0" applyNumberFormat="1" applyFont="1" applyFill="1" applyBorder="1" applyAlignment="1">
      <alignment horizontal="center"/>
    </xf>
    <xf numFmtId="10" fontId="7" fillId="4" borderId="38" xfId="0" applyNumberFormat="1" applyFont="1" applyFill="1" applyBorder="1" applyAlignment="1">
      <alignment horizontal="center"/>
    </xf>
    <xf numFmtId="10" fontId="7" fillId="5" borderId="26" xfId="0" applyNumberFormat="1" applyFont="1" applyFill="1" applyBorder="1" applyAlignment="1">
      <alignment horizontal="center"/>
    </xf>
    <xf numFmtId="0" fontId="5" fillId="4" borderId="40" xfId="0" applyFont="1" applyFill="1" applyBorder="1" applyAlignment="1">
      <alignment horizontal="left" vertical="center"/>
    </xf>
    <xf numFmtId="0" fontId="5" fillId="4" borderId="0" xfId="0" applyFont="1" applyFill="1" applyBorder="1" applyAlignment="1">
      <alignment horizontal="right"/>
    </xf>
    <xf numFmtId="0" fontId="7" fillId="3" borderId="18" xfId="0" applyFont="1" applyFill="1" applyBorder="1" applyAlignment="1">
      <alignment horizontal="left"/>
    </xf>
    <xf numFmtId="10" fontId="5" fillId="4" borderId="0" xfId="0" applyNumberFormat="1" applyFont="1" applyFill="1" applyBorder="1" applyAlignment="1">
      <alignment horizontal="center"/>
    </xf>
    <xf numFmtId="0" fontId="5" fillId="4" borderId="41" xfId="0" applyFont="1" applyFill="1" applyBorder="1" applyAlignment="1">
      <alignment horizontal="left" vertical="center"/>
    </xf>
    <xf numFmtId="3" fontId="5" fillId="4" borderId="17" xfId="0" applyNumberFormat="1" applyFont="1" applyFill="1" applyBorder="1" applyAlignment="1">
      <alignment horizontal="right"/>
    </xf>
    <xf numFmtId="10" fontId="5" fillId="4" borderId="17" xfId="0" applyNumberFormat="1" applyFont="1" applyFill="1" applyBorder="1" applyAlignment="1">
      <alignment horizontal="center"/>
    </xf>
    <xf numFmtId="3" fontId="5" fillId="4" borderId="37" xfId="0" applyNumberFormat="1" applyFont="1" applyFill="1" applyBorder="1" applyAlignment="1">
      <alignment horizontal="right"/>
    </xf>
    <xf numFmtId="10" fontId="5" fillId="4" borderId="38" xfId="0" applyNumberFormat="1" applyFont="1" applyFill="1" applyBorder="1" applyAlignment="1">
      <alignment horizontal="center"/>
    </xf>
    <xf numFmtId="3" fontId="5" fillId="5" borderId="17" xfId="0" applyNumberFormat="1" applyFont="1" applyFill="1" applyBorder="1" applyAlignment="1">
      <alignment horizontal="right"/>
    </xf>
    <xf numFmtId="10" fontId="5" fillId="5" borderId="26" xfId="0" applyNumberFormat="1" applyFont="1" applyFill="1" applyBorder="1" applyAlignment="1">
      <alignment horizontal="center"/>
    </xf>
    <xf numFmtId="0" fontId="5" fillId="4" borderId="0" xfId="0" applyFont="1" applyFill="1" applyBorder="1" applyAlignment="1">
      <alignment horizontal="left" vertical="center"/>
    </xf>
    <xf numFmtId="0" fontId="5" fillId="4" borderId="40" xfId="0" applyFont="1" applyFill="1" applyBorder="1"/>
    <xf numFmtId="0" fontId="45" fillId="4" borderId="0" xfId="0" applyFont="1" applyFill="1"/>
    <xf numFmtId="3" fontId="46" fillId="4" borderId="0" xfId="8" applyNumberFormat="1" applyFont="1" applyFill="1" applyAlignment="1">
      <alignment horizontal="right" indent="4"/>
    </xf>
    <xf numFmtId="164" fontId="46" fillId="4" borderId="0" xfId="8" applyNumberFormat="1" applyFont="1" applyFill="1" applyAlignment="1" applyProtection="1">
      <alignment horizontal="right" indent="4"/>
      <protection locked="0"/>
    </xf>
    <xf numFmtId="3" fontId="46" fillId="4" borderId="0" xfId="8" applyNumberFormat="1" applyFont="1" applyFill="1" applyAlignment="1" applyProtection="1">
      <alignment horizontal="right" indent="6"/>
      <protection locked="0"/>
    </xf>
    <xf numFmtId="9" fontId="46" fillId="4" borderId="0" xfId="3" applyFont="1" applyFill="1" applyAlignment="1" applyProtection="1">
      <alignment horizontal="center"/>
      <protection locked="0"/>
    </xf>
    <xf numFmtId="164" fontId="45" fillId="4" borderId="0" xfId="0" applyNumberFormat="1" applyFont="1" applyFill="1" applyAlignment="1">
      <alignment horizontal="right" indent="4"/>
    </xf>
    <xf numFmtId="49" fontId="7" fillId="3" borderId="17" xfId="9" applyNumberFormat="1" applyFont="1" applyFill="1" applyBorder="1" applyAlignment="1" applyProtection="1">
      <alignment horizontal="left" wrapText="1"/>
      <protection locked="0"/>
    </xf>
    <xf numFmtId="3" fontId="7" fillId="3" borderId="17" xfId="1" applyNumberFormat="1" applyFont="1" applyFill="1" applyBorder="1" applyAlignment="1" applyProtection="1">
      <alignment horizontal="right" wrapText="1"/>
      <protection locked="0"/>
    </xf>
    <xf numFmtId="49" fontId="7" fillId="3" borderId="17" xfId="9" applyNumberFormat="1" applyFont="1" applyFill="1" applyBorder="1" applyAlignment="1" applyProtection="1">
      <alignment horizontal="center" wrapText="1"/>
      <protection locked="0"/>
    </xf>
    <xf numFmtId="49" fontId="47" fillId="0" borderId="0" xfId="9" applyNumberFormat="1" applyFont="1" applyAlignment="1" applyProtection="1">
      <alignment horizontal="center"/>
      <protection locked="0"/>
    </xf>
    <xf numFmtId="49" fontId="5" fillId="0" borderId="0" xfId="9" applyNumberFormat="1" applyFont="1" applyAlignment="1" applyProtection="1">
      <alignment horizontal="center"/>
      <protection locked="0"/>
    </xf>
    <xf numFmtId="0" fontId="47" fillId="0" borderId="0" xfId="9" applyFont="1" applyProtection="1">
      <protection locked="0"/>
    </xf>
    <xf numFmtId="0" fontId="47" fillId="0" borderId="0" xfId="9" applyFont="1" applyBorder="1" applyProtection="1">
      <protection locked="0"/>
    </xf>
    <xf numFmtId="0" fontId="47" fillId="0" borderId="0" xfId="9" applyFont="1" applyFill="1" applyProtection="1">
      <protection locked="0"/>
    </xf>
    <xf numFmtId="3" fontId="5" fillId="0" borderId="0" xfId="9" applyNumberFormat="1" applyFont="1" applyFill="1" applyProtection="1">
      <protection locked="0"/>
    </xf>
    <xf numFmtId="0" fontId="5" fillId="0" borderId="0" xfId="9" applyFont="1" applyFill="1" applyAlignment="1" applyProtection="1">
      <alignment horizontal="center"/>
      <protection locked="0"/>
    </xf>
    <xf numFmtId="0" fontId="47" fillId="0" borderId="0" xfId="9" applyFont="1" applyFill="1" applyAlignment="1" applyProtection="1">
      <alignment horizontal="center"/>
      <protection locked="0"/>
    </xf>
    <xf numFmtId="3" fontId="5" fillId="0" borderId="0" xfId="9" applyNumberFormat="1" applyFont="1" applyProtection="1">
      <protection locked="0"/>
    </xf>
    <xf numFmtId="0" fontId="5" fillId="0" borderId="0" xfId="9" applyFont="1" applyAlignment="1" applyProtection="1">
      <alignment horizontal="center"/>
      <protection locked="0"/>
    </xf>
    <xf numFmtId="0" fontId="47" fillId="0" borderId="0" xfId="9" applyFont="1" applyAlignment="1" applyProtection="1">
      <alignment horizontal="center"/>
      <protection locked="0"/>
    </xf>
    <xf numFmtId="0" fontId="5" fillId="0" borderId="0" xfId="9" applyFont="1" applyProtection="1">
      <protection locked="0"/>
    </xf>
    <xf numFmtId="3" fontId="5" fillId="0" borderId="0" xfId="1" applyNumberFormat="1" applyFont="1" applyProtection="1">
      <protection locked="0"/>
    </xf>
    <xf numFmtId="0" fontId="5" fillId="0" borderId="0" xfId="9" applyFont="1"/>
    <xf numFmtId="49" fontId="7" fillId="17" borderId="14" xfId="9" applyNumberFormat="1" applyFont="1" applyFill="1" applyBorder="1" applyAlignment="1" applyProtection="1">
      <alignment horizontal="center" wrapText="1"/>
      <protection locked="0"/>
    </xf>
    <xf numFmtId="49" fontId="7" fillId="17" borderId="15" xfId="9" applyNumberFormat="1" applyFont="1" applyFill="1" applyBorder="1" applyAlignment="1" applyProtection="1">
      <alignment horizontal="left" wrapText="1"/>
      <protection locked="0"/>
    </xf>
    <xf numFmtId="49" fontId="7" fillId="17" borderId="16" xfId="9" applyNumberFormat="1" applyFont="1" applyFill="1" applyBorder="1" applyAlignment="1" applyProtection="1">
      <alignment horizontal="center" wrapText="1"/>
      <protection locked="0"/>
    </xf>
    <xf numFmtId="0" fontId="50" fillId="0" borderId="0" xfId="10" applyFont="1" applyFill="1" applyAlignment="1">
      <alignment wrapText="1"/>
    </xf>
    <xf numFmtId="0" fontId="5" fillId="16" borderId="7" xfId="9" applyFont="1" applyFill="1" applyBorder="1" applyAlignment="1" applyProtection="1">
      <alignment horizontal="right" indent="1"/>
      <protection locked="0"/>
    </xf>
    <xf numFmtId="0" fontId="5" fillId="16" borderId="0" xfId="9" applyFont="1" applyFill="1" applyBorder="1" applyProtection="1">
      <protection locked="0"/>
    </xf>
    <xf numFmtId="3" fontId="5" fillId="16" borderId="0" xfId="9" applyNumberFormat="1" applyFont="1" applyFill="1" applyBorder="1" applyAlignment="1" applyProtection="1">
      <alignment horizontal="right" indent="2"/>
      <protection locked="0"/>
    </xf>
    <xf numFmtId="165" fontId="5" fillId="0" borderId="0" xfId="11" applyNumberFormat="1" applyFont="1" applyProtection="1">
      <protection locked="0"/>
    </xf>
    <xf numFmtId="3" fontId="5" fillId="0" borderId="0" xfId="11" applyNumberFormat="1" applyFont="1" applyProtection="1">
      <protection locked="0"/>
    </xf>
    <xf numFmtId="0" fontId="21" fillId="0" borderId="0" xfId="13"/>
    <xf numFmtId="0" fontId="24" fillId="25" borderId="6" xfId="13" applyFont="1" applyFill="1" applyBorder="1" applyAlignment="1" applyProtection="1">
      <alignment horizontal="left" wrapText="1" readingOrder="1"/>
      <protection locked="0"/>
    </xf>
    <xf numFmtId="17" fontId="24" fillId="25" borderId="10" xfId="13" applyNumberFormat="1" applyFont="1" applyFill="1" applyBorder="1" applyAlignment="1" applyProtection="1">
      <alignment horizontal="center" wrapText="1" readingOrder="1"/>
      <protection locked="0"/>
    </xf>
    <xf numFmtId="17" fontId="24" fillId="25" borderId="9" xfId="13" applyNumberFormat="1" applyFont="1" applyFill="1" applyBorder="1" applyAlignment="1" applyProtection="1">
      <alignment horizontal="center" wrapText="1" readingOrder="1"/>
      <protection locked="0"/>
    </xf>
    <xf numFmtId="0" fontId="23" fillId="26" borderId="6" xfId="13" applyFont="1" applyFill="1" applyBorder="1" applyAlignment="1" applyProtection="1">
      <alignment vertical="top" wrapText="1" readingOrder="1"/>
      <protection locked="0"/>
    </xf>
    <xf numFmtId="165" fontId="23" fillId="16" borderId="10" xfId="14" applyNumberFormat="1" applyFont="1" applyFill="1" applyBorder="1" applyAlignment="1" applyProtection="1">
      <alignment horizontal="right" vertical="top" wrapText="1" indent="2" readingOrder="1"/>
      <protection locked="0"/>
    </xf>
    <xf numFmtId="9" fontId="23" fillId="16" borderId="9" xfId="15" applyFont="1" applyFill="1" applyBorder="1" applyAlignment="1" applyProtection="1">
      <alignment horizontal="right" vertical="top" wrapText="1" indent="3" readingOrder="1"/>
      <protection locked="0"/>
    </xf>
    <xf numFmtId="0" fontId="23" fillId="26" borderId="7" xfId="13" applyFont="1" applyFill="1" applyBorder="1" applyAlignment="1" applyProtection="1">
      <alignment vertical="top" wrapText="1" readingOrder="1"/>
      <protection locked="0"/>
    </xf>
    <xf numFmtId="165" fontId="23" fillId="16" borderId="0" xfId="14" applyNumberFormat="1" applyFont="1" applyFill="1" applyBorder="1" applyAlignment="1" applyProtection="1">
      <alignment horizontal="right" vertical="top" wrapText="1" indent="2" readingOrder="1"/>
      <protection locked="0"/>
    </xf>
    <xf numFmtId="9" fontId="23" fillId="16" borderId="8" xfId="15" applyFont="1" applyFill="1" applyBorder="1" applyAlignment="1" applyProtection="1">
      <alignment horizontal="right" vertical="top" wrapText="1" indent="3" readingOrder="1"/>
      <protection locked="0"/>
    </xf>
    <xf numFmtId="0" fontId="23" fillId="26" borderId="14" xfId="13" applyFont="1" applyFill="1" applyBorder="1" applyAlignment="1" applyProtection="1">
      <alignment vertical="top" wrapText="1" readingOrder="1"/>
      <protection locked="0"/>
    </xf>
    <xf numFmtId="165" fontId="23" fillId="16" borderId="15" xfId="14" applyNumberFormat="1" applyFont="1" applyFill="1" applyBorder="1" applyAlignment="1" applyProtection="1">
      <alignment horizontal="right" vertical="top" wrapText="1" indent="2" readingOrder="1"/>
      <protection locked="0"/>
    </xf>
    <xf numFmtId="9" fontId="23" fillId="16" borderId="16" xfId="15" applyFont="1" applyFill="1" applyBorder="1" applyAlignment="1" applyProtection="1">
      <alignment horizontal="right" vertical="top" wrapText="1" indent="3" readingOrder="1"/>
      <protection locked="0"/>
    </xf>
    <xf numFmtId="17" fontId="24" fillId="25" borderId="14" xfId="13" applyNumberFormat="1" applyFont="1" applyFill="1" applyBorder="1" applyAlignment="1" applyProtection="1">
      <alignment horizontal="left" wrapText="1" readingOrder="1"/>
      <protection locked="0"/>
    </xf>
    <xf numFmtId="0" fontId="23" fillId="26" borderId="6" xfId="13" applyFont="1" applyFill="1" applyBorder="1" applyAlignment="1" applyProtection="1">
      <alignment wrapText="1" readingOrder="1"/>
      <protection locked="0"/>
    </xf>
    <xf numFmtId="165" fontId="23" fillId="16" borderId="10" xfId="14" applyNumberFormat="1" applyFont="1" applyFill="1" applyBorder="1" applyAlignment="1" applyProtection="1">
      <alignment horizontal="right" wrapText="1" indent="2" readingOrder="1"/>
      <protection locked="0"/>
    </xf>
    <xf numFmtId="9" fontId="23" fillId="16" borderId="9" xfId="15" applyFont="1" applyFill="1" applyBorder="1" applyAlignment="1" applyProtection="1">
      <alignment horizontal="right" wrapText="1" indent="3" readingOrder="1"/>
      <protection locked="0"/>
    </xf>
    <xf numFmtId="0" fontId="23" fillId="26" borderId="7" xfId="13" applyFont="1" applyFill="1" applyBorder="1" applyAlignment="1" applyProtection="1">
      <alignment wrapText="1" readingOrder="1"/>
      <protection locked="0"/>
    </xf>
    <xf numFmtId="165" fontId="23" fillId="16" borderId="0" xfId="14" applyNumberFormat="1" applyFont="1" applyFill="1" applyBorder="1" applyAlignment="1" applyProtection="1">
      <alignment horizontal="right" wrapText="1" indent="2" readingOrder="1"/>
      <protection locked="0"/>
    </xf>
    <xf numFmtId="9" fontId="23" fillId="16" borderId="8" xfId="15" applyFont="1" applyFill="1" applyBorder="1" applyAlignment="1" applyProtection="1">
      <alignment horizontal="right" wrapText="1" indent="3" readingOrder="1"/>
      <protection locked="0"/>
    </xf>
    <xf numFmtId="0" fontId="23" fillId="26" borderId="14" xfId="13" applyFont="1" applyFill="1" applyBorder="1" applyAlignment="1" applyProtection="1">
      <alignment vertical="center" wrapText="1" readingOrder="1"/>
      <protection locked="0"/>
    </xf>
    <xf numFmtId="165" fontId="23" fillId="26" borderId="15" xfId="14" applyNumberFormat="1" applyFont="1" applyFill="1" applyBorder="1" applyAlignment="1" applyProtection="1">
      <alignment horizontal="right" vertical="center" wrapText="1" indent="2" readingOrder="1"/>
      <protection locked="0"/>
    </xf>
    <xf numFmtId="9" fontId="23" fillId="26" borderId="16" xfId="15" applyFont="1" applyFill="1" applyBorder="1" applyAlignment="1" applyProtection="1">
      <alignment horizontal="right" vertical="center" wrapText="1" indent="3" readingOrder="1"/>
      <protection locked="0"/>
    </xf>
    <xf numFmtId="0" fontId="23" fillId="26" borderId="6" xfId="13" applyFont="1" applyFill="1" applyBorder="1" applyAlignment="1" applyProtection="1">
      <alignment vertical="center" wrapText="1" readingOrder="1"/>
      <protection locked="0"/>
    </xf>
    <xf numFmtId="165" fontId="23" fillId="16" borderId="10" xfId="14" applyNumberFormat="1" applyFont="1" applyFill="1" applyBorder="1" applyAlignment="1" applyProtection="1">
      <alignment horizontal="right" vertical="center" wrapText="1" indent="2" readingOrder="1"/>
      <protection locked="0"/>
    </xf>
    <xf numFmtId="9" fontId="23" fillId="16" borderId="9" xfId="15" applyFont="1" applyFill="1" applyBorder="1" applyAlignment="1" applyProtection="1">
      <alignment horizontal="right" vertical="center" wrapText="1" indent="3" readingOrder="1"/>
      <protection locked="0"/>
    </xf>
    <xf numFmtId="0" fontId="23" fillId="26" borderId="7" xfId="13" applyFont="1" applyFill="1" applyBorder="1" applyAlignment="1" applyProtection="1">
      <alignment vertical="center" wrapText="1" readingOrder="1"/>
      <protection locked="0"/>
    </xf>
    <xf numFmtId="165" fontId="23" fillId="16" borderId="0" xfId="14" applyNumberFormat="1" applyFont="1" applyFill="1" applyBorder="1" applyAlignment="1" applyProtection="1">
      <alignment horizontal="right" vertical="center" wrapText="1" indent="2" readingOrder="1"/>
      <protection locked="0"/>
    </xf>
    <xf numFmtId="9" fontId="23" fillId="16" borderId="8" xfId="15" applyFont="1" applyFill="1" applyBorder="1" applyAlignment="1" applyProtection="1">
      <alignment horizontal="right" vertical="center" wrapText="1" indent="3" readingOrder="1"/>
      <protection locked="0"/>
    </xf>
    <xf numFmtId="0" fontId="23" fillId="26" borderId="11" xfId="13" applyFont="1" applyFill="1" applyBorder="1" applyAlignment="1" applyProtection="1">
      <alignment vertical="center" wrapText="1" readingOrder="1"/>
      <protection locked="0"/>
    </xf>
    <xf numFmtId="165" fontId="23" fillId="16" borderId="13" xfId="14" applyNumberFormat="1" applyFont="1" applyFill="1" applyBorder="1" applyAlignment="1" applyProtection="1">
      <alignment horizontal="right" vertical="center" wrapText="1" indent="2" readingOrder="1"/>
      <protection locked="0"/>
    </xf>
    <xf numFmtId="9" fontId="23" fillId="16" borderId="12" xfId="15" applyFont="1" applyFill="1" applyBorder="1" applyAlignment="1" applyProtection="1">
      <alignment horizontal="right" vertical="center" wrapText="1" indent="3" readingOrder="1"/>
      <protection locked="0"/>
    </xf>
    <xf numFmtId="0" fontId="23" fillId="26" borderId="11" xfId="13" applyFont="1" applyFill="1" applyBorder="1" applyAlignment="1" applyProtection="1">
      <alignment vertical="top" wrapText="1" readingOrder="1"/>
      <protection locked="0"/>
    </xf>
    <xf numFmtId="165" fontId="23" fillId="26" borderId="13" xfId="14" applyNumberFormat="1" applyFont="1" applyFill="1" applyBorder="1" applyAlignment="1" applyProtection="1">
      <alignment horizontal="right" vertical="top" wrapText="1" indent="2" readingOrder="1"/>
      <protection locked="0"/>
    </xf>
    <xf numFmtId="9" fontId="23" fillId="26" borderId="12" xfId="15" applyFont="1" applyFill="1" applyBorder="1" applyAlignment="1" applyProtection="1">
      <alignment horizontal="right" vertical="top" wrapText="1" indent="3" readingOrder="1"/>
      <protection locked="0"/>
    </xf>
    <xf numFmtId="0" fontId="7" fillId="27" borderId="14" xfId="13" applyFont="1" applyFill="1" applyBorder="1" applyAlignment="1">
      <alignment horizontal="center"/>
    </xf>
    <xf numFmtId="0" fontId="24" fillId="27" borderId="14" xfId="13" applyFont="1" applyFill="1" applyBorder="1" applyAlignment="1">
      <alignment horizontal="center"/>
    </xf>
    <xf numFmtId="0" fontId="24" fillId="25" borderId="10" xfId="13" applyFont="1" applyFill="1" applyBorder="1" applyAlignment="1" applyProtection="1">
      <alignment horizontal="left" wrapText="1"/>
      <protection locked="0"/>
    </xf>
    <xf numFmtId="165" fontId="24" fillId="25" borderId="10" xfId="1" applyNumberFormat="1" applyFont="1" applyFill="1" applyBorder="1" applyAlignment="1" applyProtection="1">
      <alignment horizontal="center" wrapText="1"/>
      <protection locked="0"/>
    </xf>
    <xf numFmtId="165" fontId="24" fillId="25" borderId="9" xfId="1" applyNumberFormat="1" applyFont="1" applyFill="1" applyBorder="1" applyAlignment="1" applyProtection="1">
      <alignment horizontal="center" wrapText="1"/>
      <protection locked="0"/>
    </xf>
    <xf numFmtId="0" fontId="23" fillId="16" borderId="6" xfId="13" applyFont="1" applyFill="1" applyBorder="1" applyAlignment="1">
      <alignment horizontal="center"/>
    </xf>
    <xf numFmtId="0" fontId="23" fillId="26" borderId="10" xfId="13" applyFont="1" applyFill="1" applyBorder="1" applyAlignment="1" applyProtection="1">
      <alignment wrapText="1" readingOrder="1"/>
      <protection locked="0"/>
    </xf>
    <xf numFmtId="165" fontId="23" fillId="16" borderId="10" xfId="1" applyNumberFormat="1" applyFont="1" applyFill="1" applyBorder="1" applyAlignment="1" applyProtection="1">
      <alignment horizontal="right" wrapText="1" indent="3" readingOrder="1"/>
      <protection locked="0"/>
    </xf>
    <xf numFmtId="9" fontId="23" fillId="16" borderId="9" xfId="3" applyFont="1" applyFill="1" applyBorder="1" applyAlignment="1" applyProtection="1">
      <alignment horizontal="right" wrapText="1" indent="2" readingOrder="1"/>
      <protection locked="0"/>
    </xf>
    <xf numFmtId="0" fontId="23" fillId="16" borderId="7" xfId="13" applyFont="1" applyFill="1" applyBorder="1" applyAlignment="1">
      <alignment horizontal="center"/>
    </xf>
    <xf numFmtId="0" fontId="23" fillId="26" borderId="0" xfId="13" applyFont="1" applyFill="1" applyBorder="1" applyAlignment="1" applyProtection="1">
      <alignment wrapText="1" readingOrder="1"/>
      <protection locked="0"/>
    </xf>
    <xf numFmtId="165" fontId="23" fillId="16" borderId="0" xfId="1" applyNumberFormat="1" applyFont="1" applyFill="1" applyBorder="1" applyAlignment="1" applyProtection="1">
      <alignment horizontal="right" wrapText="1" indent="3" readingOrder="1"/>
      <protection locked="0"/>
    </xf>
    <xf numFmtId="9" fontId="23" fillId="16" borderId="8" xfId="3" applyFont="1" applyFill="1" applyBorder="1" applyAlignment="1" applyProtection="1">
      <alignment horizontal="right" wrapText="1" indent="2" readingOrder="1"/>
      <protection locked="0"/>
    </xf>
    <xf numFmtId="0" fontId="23" fillId="16" borderId="7" xfId="13" applyFont="1" applyFill="1" applyBorder="1" applyAlignment="1">
      <alignment horizontal="center" vertical="top"/>
    </xf>
    <xf numFmtId="165" fontId="23" fillId="16" borderId="0" xfId="1" applyNumberFormat="1" applyFont="1" applyFill="1" applyBorder="1" applyAlignment="1" applyProtection="1">
      <alignment horizontal="right" vertical="top" wrapText="1" indent="3" readingOrder="1"/>
      <protection locked="0"/>
    </xf>
    <xf numFmtId="9" fontId="23" fillId="16" borderId="8" xfId="3" applyFont="1" applyFill="1" applyBorder="1" applyAlignment="1" applyProtection="1">
      <alignment horizontal="right" vertical="top" wrapText="1" indent="2" readingOrder="1"/>
      <protection locked="0"/>
    </xf>
    <xf numFmtId="0" fontId="21" fillId="16" borderId="0" xfId="13" applyFill="1"/>
    <xf numFmtId="0" fontId="23" fillId="26" borderId="0" xfId="13" applyFont="1" applyFill="1" applyBorder="1" applyAlignment="1" applyProtection="1">
      <alignment vertical="top" wrapText="1" readingOrder="1"/>
      <protection locked="0"/>
    </xf>
    <xf numFmtId="0" fontId="23" fillId="16" borderId="11" xfId="13" applyFont="1" applyFill="1" applyBorder="1" applyAlignment="1">
      <alignment horizontal="center"/>
    </xf>
    <xf numFmtId="0" fontId="23" fillId="26" borderId="13" xfId="13" applyFont="1" applyFill="1" applyBorder="1" applyAlignment="1" applyProtection="1">
      <alignment wrapText="1" readingOrder="1"/>
      <protection locked="0"/>
    </xf>
    <xf numFmtId="165" fontId="23" fillId="16" borderId="13" xfId="1" applyNumberFormat="1" applyFont="1" applyFill="1" applyBorder="1" applyAlignment="1" applyProtection="1">
      <alignment horizontal="right" wrapText="1" indent="3" readingOrder="1"/>
      <protection locked="0"/>
    </xf>
    <xf numFmtId="9" fontId="23" fillId="16" borderId="12" xfId="3" applyFont="1" applyFill="1" applyBorder="1" applyAlignment="1" applyProtection="1">
      <alignment horizontal="right" wrapText="1" indent="2" readingOrder="1"/>
      <protection locked="0"/>
    </xf>
    <xf numFmtId="165" fontId="21" fillId="0" borderId="0" xfId="1" applyNumberFormat="1" applyFont="1"/>
    <xf numFmtId="165" fontId="21" fillId="16" borderId="0" xfId="1" applyNumberFormat="1" applyFont="1" applyFill="1"/>
    <xf numFmtId="0" fontId="7" fillId="25" borderId="10" xfId="13" applyFont="1" applyFill="1" applyBorder="1" applyAlignment="1" applyProtection="1">
      <alignment horizontal="left" wrapText="1" readingOrder="1"/>
      <protection locked="0"/>
    </xf>
    <xf numFmtId="165" fontId="7" fillId="25" borderId="10" xfId="1" applyNumberFormat="1" applyFont="1" applyFill="1" applyBorder="1" applyAlignment="1" applyProtection="1">
      <alignment horizontal="center" wrapText="1" readingOrder="1"/>
      <protection locked="0"/>
    </xf>
    <xf numFmtId="165" fontId="7" fillId="25" borderId="16" xfId="1" applyNumberFormat="1" applyFont="1" applyFill="1" applyBorder="1" applyAlignment="1" applyProtection="1">
      <alignment horizontal="center" wrapText="1" readingOrder="1"/>
      <protection locked="0"/>
    </xf>
    <xf numFmtId="0" fontId="5" fillId="16" borderId="6" xfId="13" applyFont="1" applyFill="1" applyBorder="1" applyAlignment="1">
      <alignment horizontal="center" vertical="top"/>
    </xf>
    <xf numFmtId="0" fontId="5" fillId="26" borderId="10" xfId="13" applyFont="1" applyFill="1" applyBorder="1" applyAlignment="1" applyProtection="1">
      <alignment vertical="top" readingOrder="1"/>
      <protection locked="0"/>
    </xf>
    <xf numFmtId="165" fontId="5" fillId="16" borderId="10" xfId="1" applyNumberFormat="1" applyFont="1" applyFill="1" applyBorder="1" applyAlignment="1" applyProtection="1">
      <alignment horizontal="right" vertical="top" wrapText="1" indent="2" readingOrder="1"/>
      <protection locked="0"/>
    </xf>
    <xf numFmtId="9" fontId="5" fillId="16" borderId="9" xfId="3" applyFont="1" applyFill="1" applyBorder="1" applyAlignment="1" applyProtection="1">
      <alignment horizontal="right" vertical="top" wrapText="1" indent="2" readingOrder="1"/>
      <protection locked="0"/>
    </xf>
    <xf numFmtId="0" fontId="5" fillId="16" borderId="7" xfId="13" applyFont="1" applyFill="1" applyBorder="1" applyAlignment="1">
      <alignment horizontal="center" vertical="top"/>
    </xf>
    <xf numFmtId="0" fontId="5" fillId="26" borderId="0" xfId="13" applyFont="1" applyFill="1" applyBorder="1" applyAlignment="1" applyProtection="1">
      <alignment vertical="top" readingOrder="1"/>
      <protection locked="0"/>
    </xf>
    <xf numFmtId="165" fontId="5" fillId="16" borderId="0" xfId="1" applyNumberFormat="1" applyFont="1" applyFill="1" applyBorder="1" applyAlignment="1" applyProtection="1">
      <alignment horizontal="right" vertical="top" wrapText="1" indent="2" readingOrder="1"/>
      <protection locked="0"/>
    </xf>
    <xf numFmtId="9" fontId="5" fillId="16" borderId="8" xfId="3" applyFont="1" applyFill="1" applyBorder="1" applyAlignment="1" applyProtection="1">
      <alignment horizontal="right" vertical="top" wrapText="1" indent="2" readingOrder="1"/>
      <protection locked="0"/>
    </xf>
    <xf numFmtId="0" fontId="5" fillId="26" borderId="0" xfId="13" applyFont="1" applyFill="1" applyBorder="1" applyAlignment="1" applyProtection="1">
      <alignment vertical="top" wrapText="1" readingOrder="1"/>
      <protection locked="0"/>
    </xf>
    <xf numFmtId="0" fontId="5" fillId="16" borderId="11" xfId="13" applyFont="1" applyFill="1" applyBorder="1" applyAlignment="1">
      <alignment horizontal="center" vertical="top"/>
    </xf>
    <xf numFmtId="0" fontId="5" fillId="26" borderId="13" xfId="13" applyFont="1" applyFill="1" applyBorder="1" applyAlignment="1" applyProtection="1">
      <alignment vertical="top" wrapText="1" readingOrder="1"/>
      <protection locked="0"/>
    </xf>
    <xf numFmtId="165" fontId="5" fillId="16" borderId="13" xfId="1" applyNumberFormat="1" applyFont="1" applyFill="1" applyBorder="1" applyAlignment="1" applyProtection="1">
      <alignment horizontal="right" vertical="top" wrapText="1" indent="2" readingOrder="1"/>
      <protection locked="0"/>
    </xf>
    <xf numFmtId="9" fontId="5" fillId="16" borderId="12" xfId="3" applyFont="1" applyFill="1" applyBorder="1" applyAlignment="1" applyProtection="1">
      <alignment horizontal="right" vertical="top" wrapText="1" indent="2" readingOrder="1"/>
      <protection locked="0"/>
    </xf>
    <xf numFmtId="0" fontId="5" fillId="26" borderId="10" xfId="13" applyFont="1" applyFill="1" applyBorder="1" applyAlignment="1" applyProtection="1">
      <protection locked="0"/>
    </xf>
    <xf numFmtId="165" fontId="5" fillId="16" borderId="10" xfId="1" applyNumberFormat="1" applyFont="1" applyFill="1" applyBorder="1" applyAlignment="1" applyProtection="1">
      <alignment horizontal="right" wrapText="1" indent="2"/>
      <protection locked="0"/>
    </xf>
    <xf numFmtId="9" fontId="5" fillId="16" borderId="8" xfId="3" applyFont="1" applyFill="1" applyBorder="1" applyAlignment="1" applyProtection="1">
      <alignment horizontal="right" wrapText="1" indent="2"/>
      <protection locked="0"/>
    </xf>
    <xf numFmtId="0" fontId="5" fillId="26" borderId="0" xfId="13" applyFont="1" applyFill="1" applyBorder="1" applyAlignment="1" applyProtection="1">
      <protection locked="0"/>
    </xf>
    <xf numFmtId="165" fontId="5" fillId="16" borderId="0" xfId="1" applyNumberFormat="1" applyFont="1" applyFill="1" applyBorder="1" applyAlignment="1" applyProtection="1">
      <alignment horizontal="right" wrapText="1" indent="2"/>
      <protection locked="0"/>
    </xf>
    <xf numFmtId="0" fontId="5" fillId="26" borderId="0" xfId="13" applyFont="1" applyFill="1" applyBorder="1" applyAlignment="1" applyProtection="1">
      <alignment wrapText="1"/>
      <protection locked="0"/>
    </xf>
    <xf numFmtId="165" fontId="5" fillId="16" borderId="0" xfId="1" applyNumberFormat="1" applyFont="1" applyFill="1" applyBorder="1" applyAlignment="1" applyProtection="1">
      <alignment horizontal="right" vertical="top" wrapText="1" indent="2"/>
      <protection locked="0"/>
    </xf>
    <xf numFmtId="9" fontId="5" fillId="16" borderId="8" xfId="3" applyFont="1" applyFill="1" applyBorder="1" applyAlignment="1" applyProtection="1">
      <alignment horizontal="right" vertical="top" wrapText="1" indent="2"/>
      <protection locked="0"/>
    </xf>
    <xf numFmtId="0" fontId="5" fillId="26" borderId="13" xfId="13" applyFont="1" applyFill="1" applyBorder="1" applyAlignment="1" applyProtection="1">
      <protection locked="0"/>
    </xf>
    <xf numFmtId="165" fontId="5" fillId="16" borderId="13" xfId="1" applyNumberFormat="1" applyFont="1" applyFill="1" applyBorder="1" applyAlignment="1" applyProtection="1">
      <alignment horizontal="right" wrapText="1" indent="2"/>
      <protection locked="0"/>
    </xf>
    <xf numFmtId="9" fontId="5" fillId="16" borderId="12" xfId="3" applyFont="1" applyFill="1" applyBorder="1" applyAlignment="1" applyProtection="1">
      <alignment horizontal="right" wrapText="1" indent="2"/>
      <protection locked="0"/>
    </xf>
    <xf numFmtId="165" fontId="23" fillId="16" borderId="0" xfId="1" applyNumberFormat="1" applyFont="1" applyFill="1" applyBorder="1" applyAlignment="1">
      <alignment horizontal="right" wrapText="1"/>
    </xf>
    <xf numFmtId="9" fontId="23" fillId="16" borderId="8" xfId="3" applyNumberFormat="1" applyFont="1" applyFill="1" applyBorder="1" applyAlignment="1">
      <alignment horizontal="right" wrapText="1" indent="2"/>
    </xf>
    <xf numFmtId="9" fontId="23" fillId="16" borderId="8" xfId="3" applyFont="1" applyFill="1" applyBorder="1" applyAlignment="1">
      <alignment horizontal="right" indent="2"/>
    </xf>
    <xf numFmtId="37" fontId="23" fillId="19" borderId="0" xfId="1" applyNumberFormat="1" applyFont="1" applyFill="1" applyBorder="1" applyAlignment="1">
      <alignment horizontal="right" wrapText="1"/>
    </xf>
    <xf numFmtId="9" fontId="23" fillId="19" borderId="8" xfId="3" applyFont="1" applyFill="1" applyBorder="1" applyAlignment="1">
      <alignment horizontal="right" indent="2"/>
    </xf>
    <xf numFmtId="165" fontId="23" fillId="16" borderId="0" xfId="1" applyNumberFormat="1" applyFont="1" applyFill="1" applyBorder="1" applyAlignment="1" applyProtection="1">
      <alignment horizontal="right" wrapText="1"/>
      <protection locked="0"/>
    </xf>
    <xf numFmtId="165" fontId="34" fillId="16" borderId="0" xfId="1" applyNumberFormat="1" applyFont="1" applyFill="1"/>
    <xf numFmtId="165" fontId="34" fillId="19" borderId="7" xfId="1" applyNumberFormat="1" applyFont="1" applyFill="1" applyBorder="1" applyAlignment="1">
      <alignment vertical="center"/>
    </xf>
    <xf numFmtId="37" fontId="34" fillId="16" borderId="0" xfId="1" applyNumberFormat="1" applyFont="1" applyFill="1"/>
    <xf numFmtId="165" fontId="23" fillId="4" borderId="14" xfId="1" applyNumberFormat="1" applyFont="1" applyFill="1" applyBorder="1" applyAlignment="1">
      <alignment vertical="center"/>
    </xf>
    <xf numFmtId="165" fontId="23" fillId="19" borderId="11" xfId="1" applyNumberFormat="1" applyFont="1" applyFill="1" applyBorder="1" applyAlignment="1">
      <alignment vertical="center"/>
    </xf>
    <xf numFmtId="0" fontId="32" fillId="0" borderId="0" xfId="0" applyFont="1" applyFill="1"/>
    <xf numFmtId="0" fontId="5" fillId="0" borderId="0" xfId="2" applyFont="1" applyAlignment="1"/>
    <xf numFmtId="0" fontId="32" fillId="0" borderId="0" xfId="0" applyFont="1"/>
    <xf numFmtId="0" fontId="13" fillId="0" borderId="0" xfId="0" applyFont="1" applyAlignment="1">
      <alignment horizontal="left"/>
    </xf>
    <xf numFmtId="0" fontId="56" fillId="0" borderId="0" xfId="0" applyFont="1" applyAlignment="1">
      <alignment horizontal="left" vertical="center" readingOrder="1"/>
    </xf>
    <xf numFmtId="0" fontId="57" fillId="0" borderId="0" xfId="0" applyFont="1" applyAlignment="1">
      <alignment horizontal="left" vertical="center" readingOrder="1"/>
    </xf>
    <xf numFmtId="0" fontId="5" fillId="0" borderId="0" xfId="15" applyNumberFormat="1" applyFont="1" applyAlignment="1"/>
    <xf numFmtId="0" fontId="5" fillId="0" borderId="0" xfId="0" applyFont="1" applyFill="1" applyBorder="1" applyAlignment="1"/>
    <xf numFmtId="0" fontId="58" fillId="0" borderId="0" xfId="0" applyFont="1" applyAlignment="1">
      <alignment horizontal="left" vertical="center" readingOrder="1"/>
    </xf>
    <xf numFmtId="0" fontId="59" fillId="0" borderId="0" xfId="0" applyFont="1" applyAlignment="1">
      <alignment horizontal="left" vertical="center" readingOrder="1"/>
    </xf>
    <xf numFmtId="0" fontId="5" fillId="0" borderId="0" xfId="0" applyFont="1" applyAlignment="1">
      <alignment horizontal="left"/>
    </xf>
    <xf numFmtId="0" fontId="5" fillId="0" borderId="0" xfId="0" applyFont="1" applyFill="1" applyAlignment="1"/>
    <xf numFmtId="0" fontId="60" fillId="0" borderId="0" xfId="0" applyFont="1" applyAlignment="1">
      <alignment horizontal="left" vertical="center" readingOrder="1"/>
    </xf>
    <xf numFmtId="0" fontId="61" fillId="0" borderId="0" xfId="0" applyFont="1" applyAlignment="1">
      <alignment horizontal="left" vertical="center" readingOrder="1"/>
    </xf>
    <xf numFmtId="0" fontId="62" fillId="0" borderId="0" xfId="0" applyFont="1" applyAlignment="1">
      <alignment horizontal="left" vertical="center" readingOrder="1"/>
    </xf>
    <xf numFmtId="0" fontId="5" fillId="0" borderId="0" xfId="0" applyFont="1" applyAlignment="1">
      <alignment horizontal="left"/>
    </xf>
    <xf numFmtId="0" fontId="5" fillId="28" borderId="0" xfId="0" applyFont="1" applyFill="1" applyBorder="1" applyAlignment="1"/>
    <xf numFmtId="0" fontId="7" fillId="29" borderId="0" xfId="0" applyFont="1" applyFill="1"/>
    <xf numFmtId="0" fontId="5" fillId="30" borderId="0" xfId="0" applyFont="1" applyFill="1" applyAlignment="1"/>
    <xf numFmtId="0" fontId="5" fillId="30" borderId="0" xfId="0" applyFont="1" applyFill="1" applyAlignment="1">
      <alignment vertical="center"/>
    </xf>
    <xf numFmtId="0" fontId="5" fillId="28" borderId="0" xfId="0" applyFont="1" applyFill="1" applyAlignment="1">
      <alignment horizontal="left" vertical="top"/>
    </xf>
    <xf numFmtId="0" fontId="7" fillId="4" borderId="0" xfId="0" applyFont="1" applyFill="1" applyAlignment="1">
      <alignment horizontal="left"/>
    </xf>
    <xf numFmtId="0" fontId="5" fillId="16" borderId="0" xfId="0" applyFont="1" applyFill="1" applyAlignment="1">
      <alignment horizontal="left" vertical="top"/>
    </xf>
    <xf numFmtId="0" fontId="7" fillId="3" borderId="27" xfId="0" applyFont="1" applyFill="1" applyBorder="1" applyAlignment="1">
      <alignment horizontal="left" wrapText="1"/>
    </xf>
    <xf numFmtId="1" fontId="5" fillId="16" borderId="0" xfId="0" applyNumberFormat="1" applyFont="1" applyFill="1" applyBorder="1" applyAlignment="1">
      <alignment horizontal="left" vertical="top"/>
    </xf>
    <xf numFmtId="0" fontId="5" fillId="30" borderId="0" xfId="0" applyFont="1" applyFill="1" applyAlignment="1">
      <alignment vertical="top"/>
    </xf>
    <xf numFmtId="0" fontId="5" fillId="0" borderId="0" xfId="0" applyFont="1" applyAlignment="1">
      <alignment vertical="top"/>
    </xf>
    <xf numFmtId="0" fontId="64" fillId="0" borderId="0" xfId="0" applyFont="1" applyAlignment="1">
      <alignment horizontal="left" vertical="top" wrapText="1" readingOrder="1"/>
    </xf>
    <xf numFmtId="0" fontId="65" fillId="0" borderId="0" xfId="0" applyFont="1" applyAlignment="1">
      <alignment horizontal="left" vertical="top" wrapText="1" readingOrder="1"/>
    </xf>
    <xf numFmtId="0" fontId="66" fillId="0" borderId="0" xfId="0" applyFont="1" applyAlignment="1">
      <alignment horizontal="right" vertical="top" wrapText="1" readingOrder="1"/>
    </xf>
    <xf numFmtId="0" fontId="67" fillId="0" borderId="0" xfId="0" applyFont="1" applyAlignment="1">
      <alignment horizontal="right" vertical="center" readingOrder="1"/>
    </xf>
    <xf numFmtId="0" fontId="5" fillId="0" borderId="0" xfId="0" applyFont="1" applyBorder="1" applyAlignment="1">
      <alignment horizontal="left"/>
    </xf>
    <xf numFmtId="0" fontId="5" fillId="0" borderId="0" xfId="0" applyFont="1" applyBorder="1" applyAlignment="1">
      <alignment horizontal="left" wrapText="1"/>
    </xf>
    <xf numFmtId="0" fontId="59" fillId="0" borderId="0" xfId="0" applyFont="1" applyAlignment="1">
      <alignment horizontal="left" vertical="top" wrapText="1" readingOrder="1"/>
    </xf>
    <xf numFmtId="3" fontId="11" fillId="4" borderId="0" xfId="8" applyNumberFormat="1" applyFont="1" applyFill="1" applyAlignment="1">
      <alignment horizontal="right" indent="4"/>
    </xf>
    <xf numFmtId="164" fontId="11" fillId="4" borderId="0" xfId="8" applyNumberFormat="1" applyFont="1" applyFill="1" applyAlignment="1" applyProtection="1">
      <alignment horizontal="right" indent="4"/>
      <protection locked="0"/>
    </xf>
    <xf numFmtId="3" fontId="11" fillId="4" borderId="0" xfId="8" applyNumberFormat="1" applyFont="1" applyFill="1" applyAlignment="1" applyProtection="1">
      <alignment horizontal="right" indent="6"/>
      <protection locked="0"/>
    </xf>
    <xf numFmtId="9" fontId="11" fillId="4" borderId="0" xfId="3" applyFont="1" applyFill="1" applyAlignment="1" applyProtection="1">
      <alignment horizontal="center"/>
      <protection locked="0"/>
    </xf>
    <xf numFmtId="164" fontId="5" fillId="4" borderId="0" xfId="0" applyNumberFormat="1" applyFont="1" applyFill="1" applyAlignment="1">
      <alignment horizontal="right" indent="4"/>
    </xf>
    <xf numFmtId="0" fontId="21" fillId="0" borderId="0" xfId="0" applyFont="1"/>
    <xf numFmtId="49" fontId="7" fillId="8" borderId="17" xfId="8" applyNumberFormat="1" applyFont="1" applyFill="1" applyBorder="1" applyAlignment="1" applyProtection="1">
      <alignment horizontal="left"/>
      <protection locked="0"/>
    </xf>
    <xf numFmtId="49" fontId="7" fillId="8" borderId="17" xfId="8" applyNumberFormat="1" applyFont="1" applyFill="1" applyBorder="1" applyAlignment="1" applyProtection="1">
      <alignment horizontal="center" wrapText="1"/>
      <protection locked="0"/>
    </xf>
    <xf numFmtId="165" fontId="7" fillId="8" borderId="17" xfId="1" applyNumberFormat="1" applyFont="1" applyFill="1" applyBorder="1" applyAlignment="1" applyProtection="1">
      <alignment horizontal="center" wrapText="1"/>
      <protection locked="0"/>
    </xf>
    <xf numFmtId="167" fontId="7" fillId="8" borderId="17" xfId="1" applyNumberFormat="1" applyFont="1" applyFill="1" applyBorder="1" applyAlignment="1" applyProtection="1">
      <alignment horizontal="center" wrapText="1"/>
      <protection locked="0"/>
    </xf>
    <xf numFmtId="1" fontId="5" fillId="0" borderId="0" xfId="0" applyNumberFormat="1" applyFont="1" applyFill="1" applyAlignment="1"/>
    <xf numFmtId="0" fontId="5" fillId="0" borderId="0" xfId="0" applyFont="1" applyAlignment="1">
      <alignment horizontal="left"/>
    </xf>
    <xf numFmtId="0" fontId="5" fillId="0" borderId="0" xfId="0" applyFont="1" applyFill="1" applyAlignment="1">
      <alignment horizontal="center"/>
    </xf>
    <xf numFmtId="3" fontId="5" fillId="10" borderId="4" xfId="2" applyNumberFormat="1" applyFont="1" applyFill="1" applyBorder="1" applyAlignment="1">
      <alignment horizontal="right" indent="3"/>
    </xf>
    <xf numFmtId="0" fontId="16" fillId="16" borderId="0" xfId="0" applyFont="1" applyFill="1" applyBorder="1" applyAlignment="1">
      <alignment horizontal="left" wrapText="1"/>
    </xf>
    <xf numFmtId="3" fontId="16" fillId="16" borderId="0" xfId="1" applyNumberFormat="1" applyFont="1" applyFill="1" applyBorder="1" applyAlignment="1">
      <alignment horizontal="right" indent="2"/>
    </xf>
    <xf numFmtId="9" fontId="16" fillId="16" borderId="0" xfId="0" applyNumberFormat="1" applyFont="1" applyFill="1" applyBorder="1" applyAlignment="1">
      <alignment horizontal="center"/>
    </xf>
    <xf numFmtId="0" fontId="16" fillId="16" borderId="0" xfId="0" applyFont="1" applyFill="1" applyBorder="1" applyAlignment="1"/>
    <xf numFmtId="3" fontId="16" fillId="16" borderId="0" xfId="0" applyNumberFormat="1" applyFont="1" applyFill="1" applyBorder="1" applyAlignment="1">
      <alignment horizontal="right" indent="2"/>
    </xf>
    <xf numFmtId="172" fontId="16" fillId="16" borderId="0" xfId="0" applyNumberFormat="1" applyFont="1" applyFill="1" applyBorder="1" applyAlignment="1">
      <alignment horizontal="center"/>
    </xf>
    <xf numFmtId="164" fontId="13" fillId="13" borderId="11" xfId="19" applyNumberFormat="1" applyFont="1" applyFill="1" applyBorder="1" applyAlignment="1">
      <alignment horizontal="right" vertical="center" indent="1"/>
    </xf>
    <xf numFmtId="0" fontId="20" fillId="8" borderId="11" xfId="0" applyFont="1" applyFill="1" applyBorder="1" applyAlignment="1">
      <alignment horizontal="center"/>
    </xf>
    <xf numFmtId="3" fontId="7" fillId="17" borderId="15" xfId="1" applyNumberFormat="1" applyFont="1" applyFill="1" applyBorder="1" applyAlignment="1" applyProtection="1">
      <alignment horizontal="center" wrapText="1"/>
      <protection locked="0"/>
    </xf>
    <xf numFmtId="0" fontId="5" fillId="16" borderId="7" xfId="0" applyFont="1" applyFill="1" applyBorder="1" applyAlignment="1" applyProtection="1">
      <alignment horizontal="right" indent="1"/>
      <protection locked="0"/>
    </xf>
    <xf numFmtId="0" fontId="5" fillId="16" borderId="0" xfId="0" applyFont="1" applyFill="1" applyBorder="1" applyAlignment="1">
      <alignment vertical="top"/>
    </xf>
    <xf numFmtId="3" fontId="5" fillId="16" borderId="0" xfId="0" applyNumberFormat="1" applyFont="1" applyFill="1" applyBorder="1" applyAlignment="1">
      <alignment horizontal="right" vertical="top" indent="2"/>
    </xf>
    <xf numFmtId="9" fontId="5" fillId="16" borderId="8" xfId="3" applyFont="1" applyFill="1" applyBorder="1" applyAlignment="1" applyProtection="1">
      <alignment horizontal="right" indent="3"/>
      <protection locked="0"/>
    </xf>
    <xf numFmtId="9" fontId="5" fillId="16" borderId="8" xfId="3" applyNumberFormat="1" applyFont="1" applyFill="1" applyBorder="1" applyAlignment="1" applyProtection="1">
      <alignment horizontal="right" indent="3"/>
      <protection locked="0"/>
    </xf>
    <xf numFmtId="0" fontId="5" fillId="16" borderId="11" xfId="0" applyFont="1" applyFill="1" applyBorder="1" applyAlignment="1" applyProtection="1">
      <alignment horizontal="right" indent="1"/>
      <protection locked="0"/>
    </xf>
    <xf numFmtId="0" fontId="5" fillId="16" borderId="13" xfId="0" applyFont="1" applyFill="1" applyBorder="1" applyAlignment="1"/>
    <xf numFmtId="3" fontId="5" fillId="16" borderId="13" xfId="0" applyNumberFormat="1" applyFont="1" applyFill="1" applyBorder="1" applyAlignment="1">
      <alignment horizontal="right" indent="2"/>
    </xf>
    <xf numFmtId="9" fontId="5" fillId="16" borderId="12" xfId="3" applyFont="1" applyFill="1" applyBorder="1" applyAlignment="1" applyProtection="1">
      <alignment horizontal="right" indent="3"/>
      <protection locked="0"/>
    </xf>
    <xf numFmtId="166" fontId="7" fillId="4" borderId="0" xfId="0" applyNumberFormat="1" applyFont="1" applyFill="1" applyAlignment="1">
      <alignment horizontal="center"/>
    </xf>
    <xf numFmtId="166" fontId="7" fillId="3" borderId="0" xfId="0" applyNumberFormat="1" applyFont="1" applyFill="1" applyAlignment="1">
      <alignment horizontal="center"/>
    </xf>
    <xf numFmtId="0" fontId="7" fillId="15" borderId="16" xfId="0" applyFont="1" applyFill="1" applyBorder="1" applyAlignment="1">
      <alignment horizontal="right"/>
    </xf>
    <xf numFmtId="0" fontId="12" fillId="16" borderId="0" xfId="0" applyFont="1" applyFill="1" applyAlignment="1">
      <alignment horizontal="center"/>
    </xf>
    <xf numFmtId="0" fontId="12" fillId="16" borderId="0" xfId="0" applyFont="1" applyFill="1"/>
    <xf numFmtId="3" fontId="12" fillId="16" borderId="0" xfId="0" applyNumberFormat="1" applyFont="1" applyFill="1"/>
    <xf numFmtId="169" fontId="12" fillId="16" borderId="0" xfId="0" applyNumberFormat="1" applyFont="1" applyFill="1" applyAlignment="1">
      <alignment horizontal="center"/>
    </xf>
    <xf numFmtId="49" fontId="7" fillId="31" borderId="17" xfId="9" applyNumberFormat="1" applyFont="1" applyFill="1" applyBorder="1" applyAlignment="1" applyProtection="1">
      <alignment horizontal="center" wrapText="1"/>
      <protection locked="0"/>
    </xf>
    <xf numFmtId="49" fontId="7" fillId="31" borderId="17" xfId="9" applyNumberFormat="1" applyFont="1" applyFill="1" applyBorder="1" applyAlignment="1" applyProtection="1">
      <alignment horizontal="left" wrapText="1"/>
      <protection locked="0"/>
    </xf>
    <xf numFmtId="3" fontId="7" fillId="31" borderId="17" xfId="1" applyNumberFormat="1" applyFont="1" applyFill="1" applyBorder="1" applyAlignment="1" applyProtection="1">
      <alignment horizontal="right" wrapText="1"/>
      <protection locked="0"/>
    </xf>
    <xf numFmtId="167" fontId="7" fillId="31" borderId="17" xfId="1" applyNumberFormat="1" applyFont="1" applyFill="1" applyBorder="1" applyAlignment="1" applyProtection="1">
      <alignment horizontal="center" wrapText="1"/>
      <protection locked="0"/>
    </xf>
    <xf numFmtId="0" fontId="60" fillId="0" borderId="0" xfId="0" applyFont="1"/>
    <xf numFmtId="0" fontId="24" fillId="18" borderId="11" xfId="0" applyFont="1" applyFill="1" applyBorder="1" applyAlignment="1">
      <alignment horizontal="center"/>
    </xf>
    <xf numFmtId="0" fontId="24" fillId="18" borderId="12" xfId="0" applyFont="1" applyFill="1" applyBorder="1" applyAlignment="1">
      <alignment horizontal="center" vertical="top"/>
    </xf>
    <xf numFmtId="3" fontId="23" fillId="16" borderId="0" xfId="0" applyNumberFormat="1" applyFont="1" applyFill="1" applyBorder="1"/>
    <xf numFmtId="9" fontId="34" fillId="16" borderId="8" xfId="3" applyNumberFormat="1" applyFont="1" applyFill="1" applyBorder="1" applyAlignment="1">
      <alignment horizontal="right" wrapText="1" indent="2"/>
    </xf>
    <xf numFmtId="9" fontId="34" fillId="16" borderId="8" xfId="3" applyFont="1" applyFill="1" applyBorder="1" applyAlignment="1">
      <alignment horizontal="right" indent="2"/>
    </xf>
    <xf numFmtId="9" fontId="34" fillId="19" borderId="8" xfId="3" applyFont="1" applyFill="1" applyBorder="1" applyAlignment="1">
      <alignment horizontal="right" indent="2"/>
    </xf>
    <xf numFmtId="3" fontId="23" fillId="16" borderId="0" xfId="0" applyNumberFormat="1" applyFont="1" applyFill="1"/>
    <xf numFmtId="0" fontId="13" fillId="16" borderId="0" xfId="0" applyFont="1" applyFill="1" applyBorder="1"/>
    <xf numFmtId="0" fontId="5" fillId="16" borderId="0" xfId="0" applyFont="1" applyFill="1" applyBorder="1"/>
    <xf numFmtId="0" fontId="7" fillId="0" borderId="5" xfId="0" applyFont="1" applyBorder="1" applyAlignment="1">
      <alignment horizontal="left" vertical="center" wrapText="1"/>
    </xf>
    <xf numFmtId="0" fontId="7" fillId="0" borderId="5" xfId="0" applyFont="1" applyBorder="1" applyAlignment="1">
      <alignment vertical="top" wrapText="1" readingOrder="1"/>
    </xf>
    <xf numFmtId="165" fontId="7" fillId="22" borderId="33" xfId="1" applyNumberFormat="1" applyFont="1" applyFill="1" applyBorder="1" applyAlignment="1">
      <alignment horizontal="right"/>
    </xf>
    <xf numFmtId="10" fontId="7" fillId="22" borderId="33" xfId="1" applyNumberFormat="1" applyFont="1" applyFill="1" applyBorder="1" applyAlignment="1">
      <alignment horizontal="center"/>
    </xf>
    <xf numFmtId="10" fontId="7" fillId="22" borderId="34" xfId="1" applyNumberFormat="1" applyFont="1" applyFill="1" applyBorder="1" applyAlignment="1">
      <alignment horizontal="center"/>
    </xf>
    <xf numFmtId="0" fontId="5" fillId="4" borderId="0" xfId="1" applyNumberFormat="1" applyFont="1" applyFill="1" applyBorder="1" applyAlignment="1">
      <alignment horizontal="right"/>
    </xf>
    <xf numFmtId="0" fontId="5" fillId="4" borderId="0" xfId="1" applyNumberFormat="1" applyFont="1" applyFill="1" applyBorder="1" applyAlignment="1">
      <alignment horizontal="center"/>
    </xf>
    <xf numFmtId="3" fontId="7" fillId="16" borderId="0" xfId="0" applyNumberFormat="1" applyFont="1" applyFill="1" applyBorder="1" applyAlignment="1">
      <alignment horizontal="right"/>
    </xf>
    <xf numFmtId="171" fontId="7" fillId="16" borderId="0" xfId="0" applyNumberFormat="1" applyFont="1" applyFill="1" applyBorder="1" applyAlignment="1">
      <alignment horizontal="center"/>
    </xf>
    <xf numFmtId="165" fontId="7" fillId="24" borderId="33" xfId="1" applyNumberFormat="1" applyFont="1" applyFill="1" applyBorder="1" applyAlignment="1">
      <alignment horizontal="right"/>
    </xf>
    <xf numFmtId="10" fontId="7" fillId="24" borderId="33" xfId="1" applyNumberFormat="1" applyFont="1" applyFill="1" applyBorder="1" applyAlignment="1">
      <alignment horizontal="center"/>
    </xf>
    <xf numFmtId="10" fontId="7" fillId="24" borderId="34" xfId="1" applyNumberFormat="1" applyFont="1" applyFill="1" applyBorder="1" applyAlignment="1">
      <alignment horizontal="center"/>
    </xf>
    <xf numFmtId="0" fontId="20" fillId="32" borderId="14" xfId="0" applyFont="1" applyFill="1" applyBorder="1" applyAlignment="1"/>
    <xf numFmtId="0" fontId="20" fillId="32" borderId="15" xfId="0" applyFont="1" applyFill="1" applyBorder="1" applyAlignment="1">
      <alignment horizontal="center"/>
    </xf>
    <xf numFmtId="0" fontId="20" fillId="32" borderId="16" xfId="0" applyFont="1" applyFill="1" applyBorder="1" applyAlignment="1">
      <alignment horizontal="center"/>
    </xf>
    <xf numFmtId="0" fontId="13" fillId="33" borderId="7" xfId="0" applyFont="1" applyFill="1" applyBorder="1"/>
    <xf numFmtId="3" fontId="13" fillId="33" borderId="0" xfId="0" applyNumberFormat="1" applyFont="1" applyFill="1" applyBorder="1" applyAlignment="1">
      <alignment horizontal="center"/>
    </xf>
    <xf numFmtId="9" fontId="13" fillId="33" borderId="8" xfId="0" applyNumberFormat="1" applyFont="1" applyFill="1" applyBorder="1" applyAlignment="1">
      <alignment horizontal="center"/>
    </xf>
    <xf numFmtId="0" fontId="13" fillId="33" borderId="11" xfId="0" applyFont="1" applyFill="1" applyBorder="1"/>
    <xf numFmtId="3" fontId="13" fillId="33" borderId="13" xfId="0" applyNumberFormat="1" applyFont="1" applyFill="1" applyBorder="1" applyAlignment="1">
      <alignment horizontal="center"/>
    </xf>
    <xf numFmtId="9" fontId="13" fillId="33" borderId="12" xfId="0" applyNumberFormat="1" applyFont="1" applyFill="1" applyBorder="1" applyAlignment="1">
      <alignment horizontal="center"/>
    </xf>
    <xf numFmtId="166" fontId="51" fillId="16" borderId="13" xfId="3" applyNumberFormat="1" applyFont="1" applyFill="1" applyBorder="1" applyAlignment="1">
      <alignment horizontal="center"/>
    </xf>
    <xf numFmtId="9" fontId="23" fillId="0" borderId="0" xfId="0" applyNumberFormat="1" applyFont="1" applyFill="1" applyBorder="1" applyAlignment="1">
      <alignment horizontal="right" wrapText="1" indent="3"/>
    </xf>
    <xf numFmtId="5" fontId="23" fillId="0" borderId="8" xfId="0" applyNumberFormat="1" applyFont="1" applyFill="1" applyBorder="1" applyAlignment="1"/>
    <xf numFmtId="3" fontId="23" fillId="4" borderId="7" xfId="0" quotePrefix="1" applyNumberFormat="1" applyFont="1" applyFill="1" applyBorder="1" applyAlignment="1">
      <alignment horizontal="center"/>
    </xf>
    <xf numFmtId="9" fontId="23" fillId="4" borderId="0" xfId="0" quotePrefix="1" applyNumberFormat="1" applyFont="1" applyFill="1" applyBorder="1" applyAlignment="1">
      <alignment horizontal="center" wrapText="1"/>
    </xf>
    <xf numFmtId="5" fontId="23" fillId="4" borderId="8" xfId="0" quotePrefix="1" applyNumberFormat="1" applyFont="1" applyFill="1" applyBorder="1" applyAlignment="1">
      <alignment horizontal="center"/>
    </xf>
    <xf numFmtId="0" fontId="58" fillId="0" borderId="0" xfId="0" applyFont="1" applyAlignment="1">
      <alignment vertical="center" wrapText="1" readingOrder="1"/>
    </xf>
    <xf numFmtId="0" fontId="5" fillId="4" borderId="0" xfId="0" applyFont="1" applyFill="1" applyAlignment="1">
      <alignment wrapText="1"/>
    </xf>
    <xf numFmtId="166" fontId="7" fillId="14" borderId="13" xfId="0" applyNumberFormat="1" applyFont="1" applyFill="1" applyBorder="1" applyAlignment="1">
      <alignment horizontal="center" wrapText="1"/>
    </xf>
    <xf numFmtId="166" fontId="7" fillId="14" borderId="16" xfId="0" applyNumberFormat="1" applyFont="1" applyFill="1" applyBorder="1" applyAlignment="1">
      <alignment horizontal="center" wrapText="1"/>
    </xf>
    <xf numFmtId="9" fontId="5" fillId="0" borderId="12" xfId="0" applyNumberFormat="1" applyFont="1" applyFill="1" applyBorder="1" applyAlignment="1">
      <alignment horizontal="center"/>
    </xf>
    <xf numFmtId="9" fontId="6" fillId="16" borderId="9" xfId="0" applyNumberFormat="1" applyFont="1" applyFill="1" applyBorder="1" applyAlignment="1">
      <alignment vertical="center"/>
    </xf>
    <xf numFmtId="9" fontId="6" fillId="17" borderId="9" xfId="0" applyNumberFormat="1" applyFont="1" applyFill="1" applyBorder="1" applyAlignment="1"/>
    <xf numFmtId="0" fontId="70" fillId="16" borderId="12" xfId="0" applyFont="1" applyFill="1" applyBorder="1" applyAlignment="1"/>
    <xf numFmtId="0" fontId="70" fillId="17" borderId="12" xfId="0" applyFont="1" applyFill="1" applyBorder="1" applyAlignment="1"/>
    <xf numFmtId="0" fontId="51" fillId="11" borderId="13" xfId="0" applyFont="1" applyFill="1" applyBorder="1"/>
    <xf numFmtId="0" fontId="52" fillId="11" borderId="13" xfId="0" applyFont="1" applyFill="1" applyBorder="1" applyAlignment="1">
      <alignment horizontal="center"/>
    </xf>
    <xf numFmtId="0" fontId="53" fillId="16" borderId="13" xfId="0" applyFont="1" applyFill="1" applyBorder="1"/>
    <xf numFmtId="37" fontId="51" fillId="16" borderId="13" xfId="1" applyNumberFormat="1" applyFont="1" applyFill="1" applyBorder="1" applyAlignment="1">
      <alignment horizontal="center"/>
    </xf>
    <xf numFmtId="166" fontId="0" fillId="0" borderId="0" xfId="0" applyNumberFormat="1"/>
    <xf numFmtId="37" fontId="12" fillId="16" borderId="0" xfId="1" applyNumberFormat="1" applyFont="1" applyFill="1" applyAlignment="1">
      <alignment horizontal="center"/>
    </xf>
    <xf numFmtId="166" fontId="12" fillId="16" borderId="0" xfId="3" applyNumberFormat="1" applyFont="1" applyFill="1" applyAlignment="1">
      <alignment horizontal="center"/>
    </xf>
    <xf numFmtId="9" fontId="12" fillId="16" borderId="0" xfId="3" applyFont="1" applyFill="1" applyAlignment="1">
      <alignment horizontal="center"/>
    </xf>
    <xf numFmtId="172" fontId="0" fillId="0" borderId="0" xfId="0" applyNumberFormat="1"/>
    <xf numFmtId="173" fontId="0" fillId="0" borderId="0" xfId="0" applyNumberFormat="1"/>
    <xf numFmtId="2" fontId="0" fillId="0" borderId="0" xfId="0" applyNumberFormat="1"/>
    <xf numFmtId="174" fontId="0" fillId="0" borderId="0" xfId="0" applyNumberFormat="1"/>
    <xf numFmtId="0" fontId="72" fillId="0" borderId="0" xfId="0" applyFont="1"/>
    <xf numFmtId="0" fontId="74" fillId="0" borderId="0" xfId="0" applyFont="1" applyAlignment="1">
      <alignment horizontal="left" vertical="center" readingOrder="1"/>
    </xf>
    <xf numFmtId="0" fontId="5" fillId="28" borderId="0" xfId="0" applyFont="1" applyFill="1" applyAlignment="1">
      <alignment vertical="top"/>
    </xf>
    <xf numFmtId="0" fontId="5" fillId="28" borderId="0" xfId="0" applyFont="1" applyFill="1" applyAlignment="1">
      <alignment wrapText="1"/>
    </xf>
    <xf numFmtId="0" fontId="5" fillId="28" borderId="0" xfId="0" applyFont="1" applyFill="1" applyAlignment="1">
      <alignment horizontal="right" vertical="top"/>
    </xf>
    <xf numFmtId="0" fontId="5" fillId="28" borderId="0" xfId="0" applyFont="1" applyFill="1" applyAlignment="1"/>
    <xf numFmtId="9" fontId="5" fillId="28" borderId="0" xfId="0" applyNumberFormat="1" applyFont="1" applyFill="1" applyAlignment="1">
      <alignment vertical="top"/>
    </xf>
    <xf numFmtId="0" fontId="7" fillId="3" borderId="30" xfId="7" applyFont="1" applyFill="1" applyBorder="1" applyAlignment="1">
      <alignment horizontal="center"/>
    </xf>
    <xf numFmtId="0" fontId="7" fillId="4" borderId="0" xfId="7" applyFont="1" applyFill="1"/>
    <xf numFmtId="0" fontId="7" fillId="4" borderId="0" xfId="7" applyFont="1" applyFill="1" applyAlignment="1">
      <alignment horizontal="left"/>
    </xf>
    <xf numFmtId="0" fontId="76" fillId="4" borderId="0" xfId="7" applyFont="1" applyFill="1" applyAlignment="1">
      <alignment horizontal="right"/>
    </xf>
    <xf numFmtId="0" fontId="7" fillId="4" borderId="0" xfId="7" applyFont="1" applyFill="1" applyAlignment="1">
      <alignment horizontal="center"/>
    </xf>
    <xf numFmtId="9" fontId="7" fillId="4" borderId="0" xfId="7" applyNumberFormat="1" applyFont="1" applyFill="1" applyAlignment="1">
      <alignment horizontal="center"/>
    </xf>
    <xf numFmtId="0" fontId="5" fillId="28" borderId="0" xfId="7" applyFont="1" applyFill="1" applyAlignment="1">
      <alignment horizontal="center"/>
    </xf>
    <xf numFmtId="0" fontId="5" fillId="28" borderId="0" xfId="7" applyFont="1" applyFill="1"/>
    <xf numFmtId="0" fontId="5" fillId="28" borderId="0" xfId="7" applyFont="1" applyFill="1" applyAlignment="1">
      <alignment horizontal="right"/>
    </xf>
    <xf numFmtId="9" fontId="5" fillId="28" borderId="0" xfId="7" applyNumberFormat="1" applyFont="1" applyFill="1" applyAlignment="1">
      <alignment horizontal="center"/>
    </xf>
    <xf numFmtId="0" fontId="7" fillId="4" borderId="0" xfId="0" applyFont="1" applyFill="1" applyAlignment="1">
      <alignment horizontal="right"/>
    </xf>
    <xf numFmtId="9" fontId="7" fillId="4" borderId="0" xfId="0" applyNumberFormat="1" applyFont="1" applyFill="1" applyAlignment="1">
      <alignment horizontal="center"/>
    </xf>
    <xf numFmtId="165" fontId="34" fillId="19" borderId="11" xfId="1" applyNumberFormat="1" applyFont="1" applyFill="1" applyBorder="1" applyAlignment="1">
      <alignment vertical="center"/>
    </xf>
    <xf numFmtId="0" fontId="6" fillId="0" borderId="0" xfId="0" applyFont="1" applyAlignment="1">
      <alignment vertical="top" wrapText="1" readingOrder="1"/>
    </xf>
    <xf numFmtId="0" fontId="77" fillId="0" borderId="1" xfId="0" applyFont="1" applyBorder="1" applyAlignment="1">
      <alignment vertical="center" wrapText="1" readingOrder="1"/>
    </xf>
    <xf numFmtId="0" fontId="5" fillId="0" borderId="0" xfId="0" applyFont="1" applyAlignment="1">
      <alignment vertical="top" wrapText="1" readingOrder="1"/>
    </xf>
    <xf numFmtId="0" fontId="7" fillId="0" borderId="0" xfId="0" applyFont="1" applyFill="1" applyBorder="1" applyAlignment="1">
      <alignment horizontal="right" vertical="center"/>
    </xf>
    <xf numFmtId="170" fontId="7" fillId="4" borderId="38" xfId="0" applyNumberFormat="1" applyFont="1" applyFill="1" applyBorder="1" applyAlignment="1">
      <alignment horizontal="center"/>
    </xf>
    <xf numFmtId="170" fontId="7" fillId="5" borderId="26" xfId="0" applyNumberFormat="1" applyFont="1" applyFill="1" applyBorder="1" applyAlignment="1">
      <alignment horizontal="center"/>
    </xf>
    <xf numFmtId="49" fontId="5" fillId="16" borderId="0" xfId="9" applyNumberFormat="1" applyFont="1" applyFill="1" applyBorder="1" applyAlignment="1" applyProtection="1">
      <alignment horizontal="left" wrapText="1"/>
      <protection locked="0"/>
    </xf>
    <xf numFmtId="3" fontId="5" fillId="16" borderId="0" xfId="1" applyNumberFormat="1" applyFont="1" applyFill="1" applyBorder="1" applyAlignment="1" applyProtection="1">
      <alignment horizontal="right" wrapText="1"/>
      <protection locked="0"/>
    </xf>
    <xf numFmtId="167" fontId="5" fillId="16" borderId="0" xfId="1" applyNumberFormat="1" applyFont="1" applyFill="1" applyBorder="1" applyAlignment="1" applyProtection="1">
      <alignment horizontal="center" wrapText="1"/>
      <protection locked="0"/>
    </xf>
    <xf numFmtId="49" fontId="5" fillId="16" borderId="0" xfId="9" applyNumberFormat="1" applyFont="1" applyFill="1" applyBorder="1" applyAlignment="1" applyProtection="1">
      <alignment horizontal="center" wrapText="1"/>
      <protection locked="0"/>
    </xf>
    <xf numFmtId="0" fontId="79" fillId="0" borderId="0" xfId="0" applyFont="1" applyFill="1" applyBorder="1"/>
    <xf numFmtId="0" fontId="12" fillId="16" borderId="0" xfId="0" applyFont="1" applyFill="1" applyBorder="1"/>
    <xf numFmtId="3" fontId="12" fillId="16" borderId="0" xfId="0" applyNumberFormat="1" applyFont="1" applyFill="1" applyBorder="1"/>
    <xf numFmtId="169" fontId="12" fillId="16" borderId="0" xfId="0" applyNumberFormat="1" applyFont="1" applyFill="1" applyBorder="1" applyAlignment="1">
      <alignment horizontal="center"/>
    </xf>
    <xf numFmtId="0" fontId="12" fillId="16" borderId="0" xfId="0" applyFont="1" applyFill="1" applyBorder="1" applyAlignment="1">
      <alignment horizontal="center"/>
    </xf>
    <xf numFmtId="0" fontId="12" fillId="0" borderId="0" xfId="0" applyFont="1" applyFill="1"/>
    <xf numFmtId="3" fontId="12" fillId="0" borderId="0" xfId="0" applyNumberFormat="1" applyFont="1" applyFill="1"/>
    <xf numFmtId="169" fontId="12" fillId="0" borderId="0" xfId="0" applyNumberFormat="1" applyFont="1" applyFill="1" applyAlignment="1">
      <alignment horizontal="center"/>
    </xf>
    <xf numFmtId="0" fontId="12" fillId="0" borderId="0" xfId="0" applyFont="1" applyFill="1" applyAlignment="1">
      <alignment horizontal="center"/>
    </xf>
    <xf numFmtId="0" fontId="78" fillId="0" borderId="0" xfId="0" applyFont="1" applyFill="1"/>
    <xf numFmtId="0" fontId="78" fillId="0" borderId="0" xfId="0" applyFont="1" applyFill="1" applyAlignment="1">
      <alignment horizontal="center"/>
    </xf>
    <xf numFmtId="0" fontId="78" fillId="0" borderId="0" xfId="0" applyFont="1"/>
    <xf numFmtId="0" fontId="78" fillId="0" borderId="0" xfId="0" applyFont="1" applyAlignment="1">
      <alignment horizontal="center"/>
    </xf>
    <xf numFmtId="0" fontId="12" fillId="0" borderId="0" xfId="0" applyFont="1"/>
    <xf numFmtId="0" fontId="59" fillId="0" borderId="0" xfId="0" applyFont="1"/>
    <xf numFmtId="0" fontId="59" fillId="0" borderId="42" xfId="0" applyFont="1" applyBorder="1"/>
    <xf numFmtId="1" fontId="5" fillId="16" borderId="0" xfId="0" applyNumberFormat="1" applyFont="1" applyFill="1" applyBorder="1" applyAlignment="1">
      <alignment vertical="top"/>
    </xf>
    <xf numFmtId="0" fontId="80" fillId="0" borderId="0" xfId="0" applyFont="1" applyFill="1" applyBorder="1"/>
    <xf numFmtId="3" fontId="80" fillId="0" borderId="0" xfId="0" applyNumberFormat="1" applyFont="1" applyFill="1" applyBorder="1"/>
    <xf numFmtId="169" fontId="80" fillId="0" borderId="0" xfId="0" applyNumberFormat="1" applyFont="1" applyFill="1" applyBorder="1" applyAlignment="1">
      <alignment horizontal="center"/>
    </xf>
    <xf numFmtId="0" fontId="80" fillId="0" borderId="0" xfId="0" applyFont="1" applyFill="1" applyBorder="1" applyAlignment="1">
      <alignment horizontal="center"/>
    </xf>
    <xf numFmtId="0" fontId="7" fillId="6" borderId="6" xfId="0" applyFont="1" applyFill="1" applyBorder="1" applyAlignment="1">
      <alignment horizontal="center"/>
    </xf>
    <xf numFmtId="0" fontId="7" fillId="6" borderId="9" xfId="0" applyFont="1" applyFill="1" applyBorder="1" applyAlignment="1">
      <alignment horizontal="center"/>
    </xf>
    <xf numFmtId="0" fontId="7" fillId="7" borderId="6" xfId="0" applyFont="1" applyFill="1" applyBorder="1" applyAlignment="1">
      <alignment horizontal="center"/>
    </xf>
    <xf numFmtId="0" fontId="7" fillId="7" borderId="9" xfId="0" applyFont="1" applyFill="1" applyBorder="1" applyAlignment="1">
      <alignment horizontal="center"/>
    </xf>
    <xf numFmtId="0" fontId="7" fillId="8" borderId="6" xfId="0" applyFont="1" applyFill="1" applyBorder="1" applyAlignment="1">
      <alignment horizontal="center"/>
    </xf>
    <xf numFmtId="0" fontId="7" fillId="8" borderId="9" xfId="0" applyFont="1" applyFill="1" applyBorder="1" applyAlignment="1">
      <alignment horizontal="center"/>
    </xf>
    <xf numFmtId="0" fontId="7" fillId="3" borderId="2" xfId="2" applyFont="1" applyFill="1" applyBorder="1" applyAlignment="1">
      <alignment horizontal="center" wrapText="1"/>
    </xf>
    <xf numFmtId="0" fontId="0" fillId="0" borderId="3" xfId="0" applyBorder="1" applyAlignment="1">
      <alignment wrapText="1"/>
    </xf>
    <xf numFmtId="0" fontId="5" fillId="3" borderId="14" xfId="2" applyFont="1" applyFill="1" applyBorder="1" applyAlignment="1">
      <alignment horizontal="center" wrapText="1"/>
    </xf>
    <xf numFmtId="0" fontId="5" fillId="3" borderId="15" xfId="2" applyFont="1" applyFill="1" applyBorder="1" applyAlignment="1">
      <alignment horizontal="center" wrapText="1"/>
    </xf>
    <xf numFmtId="0" fontId="5" fillId="3" borderId="16" xfId="2" applyFont="1" applyFill="1" applyBorder="1" applyAlignment="1">
      <alignment horizontal="center" wrapText="1"/>
    </xf>
    <xf numFmtId="0" fontId="7" fillId="10" borderId="2" xfId="2" applyFont="1" applyFill="1" applyBorder="1" applyAlignment="1">
      <alignment horizontal="center" wrapText="1"/>
    </xf>
    <xf numFmtId="0" fontId="71" fillId="0" borderId="0" xfId="0" applyFont="1" applyAlignment="1">
      <alignment horizontal="left" vertical="center" wrapText="1" readingOrder="1"/>
    </xf>
    <xf numFmtId="0" fontId="7" fillId="8" borderId="2" xfId="0" applyFont="1" applyFill="1" applyBorder="1" applyAlignment="1">
      <alignment horizontal="center"/>
    </xf>
    <xf numFmtId="0" fontId="0" fillId="0" borderId="3" xfId="0" applyBorder="1" applyAlignment="1"/>
    <xf numFmtId="0" fontId="5" fillId="8" borderId="14" xfId="0" applyFont="1" applyFill="1" applyBorder="1" applyAlignment="1">
      <alignment horizontal="center" vertical="center"/>
    </xf>
    <xf numFmtId="0" fontId="5" fillId="8" borderId="16" xfId="0" applyFont="1" applyFill="1" applyBorder="1" applyAlignment="1">
      <alignment horizontal="center" vertical="center"/>
    </xf>
    <xf numFmtId="9" fontId="7" fillId="8" borderId="2" xfId="0" applyNumberFormat="1" applyFont="1" applyFill="1" applyBorder="1" applyAlignment="1">
      <alignment horizontal="center" wrapText="1"/>
    </xf>
    <xf numFmtId="0" fontId="0" fillId="0" borderId="3" xfId="0" applyBorder="1"/>
    <xf numFmtId="0" fontId="5" fillId="8" borderId="14" xfId="0" applyNumberFormat="1" applyFont="1" applyFill="1" applyBorder="1" applyAlignment="1">
      <alignment horizontal="center" vertical="center" wrapText="1"/>
    </xf>
    <xf numFmtId="0" fontId="5" fillId="8" borderId="15" xfId="0" applyNumberFormat="1" applyFont="1" applyFill="1" applyBorder="1" applyAlignment="1">
      <alignment horizontal="center" vertical="center" wrapText="1"/>
    </xf>
    <xf numFmtId="0" fontId="5" fillId="8" borderId="16" xfId="0" applyNumberFormat="1" applyFont="1" applyFill="1" applyBorder="1" applyAlignment="1">
      <alignment horizontal="center" vertical="center" wrapText="1"/>
    </xf>
    <xf numFmtId="0" fontId="7" fillId="8" borderId="11" xfId="0" applyFont="1" applyFill="1" applyBorder="1" applyAlignment="1">
      <alignment horizontal="right"/>
    </xf>
    <xf numFmtId="0" fontId="0" fillId="0" borderId="13" xfId="0" applyBorder="1" applyAlignment="1">
      <alignment horizontal="right"/>
    </xf>
    <xf numFmtId="0" fontId="7" fillId="8" borderId="13" xfId="0" applyFont="1" applyFill="1" applyBorder="1" applyAlignment="1">
      <alignment horizontal="center"/>
    </xf>
    <xf numFmtId="0" fontId="0" fillId="0" borderId="12" xfId="0" applyBorder="1" applyAlignment="1">
      <alignment horizontal="center"/>
    </xf>
    <xf numFmtId="0" fontId="5" fillId="8" borderId="14" xfId="0" applyFont="1" applyFill="1" applyBorder="1" applyAlignment="1">
      <alignment horizontal="center"/>
    </xf>
    <xf numFmtId="0" fontId="5" fillId="8" borderId="15" xfId="0" applyFont="1" applyFill="1" applyBorder="1" applyAlignment="1">
      <alignment horizontal="center"/>
    </xf>
    <xf numFmtId="0" fontId="0" fillId="0" borderId="16" xfId="0" applyBorder="1" applyAlignment="1">
      <alignment horizontal="center"/>
    </xf>
    <xf numFmtId="0" fontId="2" fillId="0" borderId="16" xfId="0" applyFont="1" applyBorder="1" applyAlignment="1">
      <alignment horizontal="center"/>
    </xf>
    <xf numFmtId="0" fontId="23" fillId="8" borderId="15" xfId="0" applyFont="1" applyFill="1" applyBorder="1" applyAlignment="1">
      <alignment horizontal="center"/>
    </xf>
    <xf numFmtId="0" fontId="23" fillId="8" borderId="16" xfId="0" applyFont="1" applyFill="1" applyBorder="1" applyAlignment="1">
      <alignment horizontal="center"/>
    </xf>
    <xf numFmtId="0" fontId="23" fillId="8" borderId="14" xfId="0" applyFont="1" applyFill="1" applyBorder="1" applyAlignment="1">
      <alignment horizontal="center"/>
    </xf>
    <xf numFmtId="0" fontId="24" fillId="8" borderId="11" xfId="0" applyFont="1" applyFill="1" applyBorder="1" applyAlignment="1">
      <alignment horizontal="left"/>
    </xf>
    <xf numFmtId="0" fontId="0" fillId="0" borderId="12" xfId="0" applyBorder="1" applyAlignment="1">
      <alignment horizontal="left"/>
    </xf>
    <xf numFmtId="0" fontId="23" fillId="4" borderId="14" xfId="0" applyFont="1" applyFill="1" applyBorder="1" applyAlignment="1">
      <alignment vertical="center" wrapText="1"/>
    </xf>
    <xf numFmtId="0" fontId="0" fillId="0" borderId="16" xfId="0" applyBorder="1" applyAlignment="1">
      <alignment vertical="center" wrapText="1"/>
    </xf>
    <xf numFmtId="0" fontId="13" fillId="8" borderId="14" xfId="0" applyFont="1" applyFill="1" applyBorder="1" applyAlignment="1">
      <alignment horizontal="center"/>
    </xf>
    <xf numFmtId="0" fontId="13" fillId="8" borderId="16" xfId="0" applyFont="1" applyFill="1" applyBorder="1" applyAlignment="1">
      <alignment horizontal="center"/>
    </xf>
    <xf numFmtId="9" fontId="6" fillId="5" borderId="9" xfId="0" applyNumberFormat="1" applyFont="1" applyFill="1" applyBorder="1" applyAlignment="1">
      <alignment horizontal="center"/>
    </xf>
    <xf numFmtId="0" fontId="70" fillId="0" borderId="12" xfId="0" applyFont="1" applyBorder="1" applyAlignment="1">
      <alignment horizontal="center"/>
    </xf>
    <xf numFmtId="0" fontId="7" fillId="8" borderId="2" xfId="0" applyFont="1" applyFill="1" applyBorder="1" applyAlignment="1">
      <alignment wrapText="1"/>
    </xf>
    <xf numFmtId="0" fontId="70" fillId="8" borderId="3" xfId="0" applyFont="1" applyFill="1" applyBorder="1" applyAlignment="1">
      <alignment wrapText="1"/>
    </xf>
    <xf numFmtId="0" fontId="5" fillId="8" borderId="16" xfId="0" applyFont="1" applyFill="1" applyBorder="1" applyAlignment="1">
      <alignment horizontal="center"/>
    </xf>
    <xf numFmtId="0" fontId="5" fillId="4" borderId="2" xfId="0" applyFont="1" applyFill="1" applyBorder="1" applyAlignment="1">
      <alignment vertical="center" wrapText="1"/>
    </xf>
    <xf numFmtId="0" fontId="70" fillId="0" borderId="3" xfId="0" applyFont="1" applyBorder="1" applyAlignment="1">
      <alignment vertical="center" wrapText="1"/>
    </xf>
    <xf numFmtId="3" fontId="5" fillId="4" borderId="6" xfId="0" applyNumberFormat="1" applyFont="1" applyFill="1" applyBorder="1" applyAlignment="1">
      <alignment horizontal="right" vertical="center" indent="2" readingOrder="1"/>
    </xf>
    <xf numFmtId="3" fontId="5" fillId="4" borderId="11" xfId="0" applyNumberFormat="1" applyFont="1" applyFill="1" applyBorder="1" applyAlignment="1">
      <alignment horizontal="right" vertical="center" indent="2" readingOrder="1"/>
    </xf>
    <xf numFmtId="9" fontId="6" fillId="4" borderId="9" xfId="0" applyNumberFormat="1" applyFont="1" applyFill="1" applyBorder="1" applyAlignment="1">
      <alignment horizontal="center" vertical="center"/>
    </xf>
    <xf numFmtId="9" fontId="6" fillId="4" borderId="12" xfId="0" applyNumberFormat="1" applyFont="1" applyFill="1" applyBorder="1" applyAlignment="1">
      <alignment horizontal="center" vertical="center"/>
    </xf>
    <xf numFmtId="0" fontId="70" fillId="0" borderId="11" xfId="0" applyFont="1" applyBorder="1" applyAlignment="1">
      <alignment horizontal="right" indent="2"/>
    </xf>
    <xf numFmtId="3" fontId="5" fillId="5" borderId="6" xfId="0" applyNumberFormat="1" applyFont="1" applyFill="1" applyBorder="1" applyAlignment="1">
      <alignment horizontal="right" vertical="center" indent="2" readingOrder="1"/>
    </xf>
    <xf numFmtId="0" fontId="70" fillId="0" borderId="11" xfId="0" applyFont="1" applyBorder="1" applyAlignment="1">
      <alignment horizontal="right"/>
    </xf>
    <xf numFmtId="0" fontId="7" fillId="14" borderId="6" xfId="0" applyFont="1" applyFill="1" applyBorder="1" applyAlignment="1">
      <alignment vertical="center" wrapText="1"/>
    </xf>
    <xf numFmtId="0" fontId="0" fillId="14" borderId="11" xfId="0" applyFill="1" applyBorder="1" applyAlignment="1">
      <alignment vertical="center" wrapText="1"/>
    </xf>
    <xf numFmtId="3" fontId="5" fillId="14" borderId="14" xfId="0" applyNumberFormat="1" applyFont="1" applyFill="1" applyBorder="1" applyAlignment="1">
      <alignment horizontal="center"/>
    </xf>
    <xf numFmtId="0" fontId="70" fillId="14" borderId="16" xfId="0" applyFont="1" applyFill="1" applyBorder="1" applyAlignment="1">
      <alignment horizontal="center"/>
    </xf>
    <xf numFmtId="3" fontId="5" fillId="14" borderId="15" xfId="0" applyNumberFormat="1" applyFont="1" applyFill="1" applyBorder="1" applyAlignment="1">
      <alignment horizontal="center"/>
    </xf>
    <xf numFmtId="0" fontId="5" fillId="0" borderId="0" xfId="0" applyFont="1" applyAlignment="1">
      <alignment horizontal="left"/>
    </xf>
    <xf numFmtId="3" fontId="5" fillId="17" borderId="6" xfId="0" applyNumberFormat="1" applyFont="1" applyFill="1" applyBorder="1" applyAlignment="1">
      <alignment horizontal="center" vertical="center" readingOrder="1"/>
    </xf>
    <xf numFmtId="3" fontId="5" fillId="17" borderId="11" xfId="0" applyNumberFormat="1" applyFont="1" applyFill="1" applyBorder="1" applyAlignment="1">
      <alignment horizontal="center" vertical="center" readingOrder="1"/>
    </xf>
    <xf numFmtId="0" fontId="7" fillId="15" borderId="2" xfId="0" applyFont="1" applyFill="1" applyBorder="1" applyAlignment="1">
      <alignment wrapText="1"/>
    </xf>
    <xf numFmtId="0" fontId="2" fillId="15" borderId="3" xfId="0" applyFont="1" applyFill="1" applyBorder="1" applyAlignment="1">
      <alignment wrapText="1"/>
    </xf>
    <xf numFmtId="0" fontId="5" fillId="15" borderId="14" xfId="0" applyFont="1" applyFill="1" applyBorder="1" applyAlignment="1">
      <alignment horizontal="center"/>
    </xf>
    <xf numFmtId="0" fontId="5" fillId="15" borderId="16" xfId="0" applyFont="1" applyFill="1" applyBorder="1" applyAlignment="1">
      <alignment horizontal="center"/>
    </xf>
    <xf numFmtId="0" fontId="5" fillId="16" borderId="2" xfId="0" applyFont="1" applyFill="1" applyBorder="1" applyAlignment="1">
      <alignment vertical="center" wrapText="1"/>
    </xf>
    <xf numFmtId="0" fontId="2" fillId="16" borderId="3" xfId="0" applyFont="1" applyFill="1" applyBorder="1" applyAlignment="1">
      <alignment vertical="center" wrapText="1"/>
    </xf>
    <xf numFmtId="3" fontId="5" fillId="16" borderId="6" xfId="0" applyNumberFormat="1" applyFont="1" applyFill="1" applyBorder="1" applyAlignment="1">
      <alignment horizontal="center" vertical="center" readingOrder="1"/>
    </xf>
    <xf numFmtId="3" fontId="5" fillId="16" borderId="11" xfId="0" applyNumberFormat="1" applyFont="1" applyFill="1" applyBorder="1" applyAlignment="1">
      <alignment horizontal="center" vertical="center" readingOrder="1"/>
    </xf>
    <xf numFmtId="3" fontId="7" fillId="3" borderId="17" xfId="0" applyNumberFormat="1" applyFont="1" applyFill="1" applyBorder="1" applyAlignment="1">
      <alignment horizontal="right" wrapText="1"/>
    </xf>
    <xf numFmtId="3" fontId="7" fillId="9" borderId="17" xfId="0" applyNumberFormat="1" applyFont="1" applyFill="1" applyBorder="1" applyAlignment="1">
      <alignment horizontal="right" wrapText="1"/>
    </xf>
    <xf numFmtId="0" fontId="0" fillId="9" borderId="17" xfId="0" applyFill="1" applyBorder="1" applyAlignment="1">
      <alignment horizontal="right" wrapText="1"/>
    </xf>
    <xf numFmtId="0" fontId="5" fillId="4" borderId="0" xfId="0" applyFont="1" applyFill="1" applyAlignment="1">
      <alignment horizontal="center" wrapText="1"/>
    </xf>
    <xf numFmtId="0" fontId="5" fillId="0" borderId="0" xfId="0" applyFont="1" applyFill="1" applyAlignment="1">
      <alignment horizontal="center"/>
    </xf>
    <xf numFmtId="0" fontId="5" fillId="0" borderId="0" xfId="0" applyFont="1" applyFill="1" applyAlignment="1">
      <alignment horizontal="center" wrapText="1"/>
    </xf>
    <xf numFmtId="0" fontId="58" fillId="0" borderId="0" xfId="0" applyFont="1" applyAlignment="1">
      <alignment horizontal="left" vertical="center" wrapText="1" readingOrder="1"/>
    </xf>
    <xf numFmtId="0" fontId="59" fillId="0" borderId="0" xfId="0" applyFont="1" applyAlignment="1">
      <alignment horizontal="left" vertical="center" wrapText="1" readingOrder="1"/>
    </xf>
    <xf numFmtId="3" fontId="7" fillId="3" borderId="28" xfId="0" applyNumberFormat="1" applyFont="1" applyFill="1" applyBorder="1" applyAlignment="1">
      <alignment horizontal="center" wrapText="1"/>
    </xf>
    <xf numFmtId="0" fontId="7" fillId="3" borderId="30" xfId="7" applyFont="1" applyFill="1" applyBorder="1" applyAlignment="1">
      <alignment horizontal="center"/>
    </xf>
    <xf numFmtId="0" fontId="10" fillId="0" borderId="30" xfId="7" applyBorder="1" applyAlignment="1">
      <alignment horizontal="center"/>
    </xf>
    <xf numFmtId="0" fontId="58" fillId="0" borderId="0" xfId="0" applyFont="1" applyBorder="1" applyAlignment="1">
      <alignment horizontal="left" vertical="center" wrapText="1" readingOrder="1"/>
    </xf>
    <xf numFmtId="0" fontId="23" fillId="18" borderId="14" xfId="0" applyFont="1" applyFill="1" applyBorder="1" applyAlignment="1">
      <alignment horizontal="center" wrapText="1"/>
    </xf>
    <xf numFmtId="0" fontId="23" fillId="18" borderId="16" xfId="0" applyFont="1" applyFill="1" applyBorder="1" applyAlignment="1">
      <alignment horizontal="center" wrapText="1"/>
    </xf>
    <xf numFmtId="0" fontId="24" fillId="18" borderId="2" xfId="0" applyFont="1" applyFill="1" applyBorder="1" applyAlignment="1">
      <alignment horizontal="left" wrapText="1"/>
    </xf>
    <xf numFmtId="0" fontId="24" fillId="18" borderId="3" xfId="0" applyFont="1" applyFill="1" applyBorder="1" applyAlignment="1">
      <alignment horizontal="left" wrapText="1"/>
    </xf>
    <xf numFmtId="44" fontId="38" fillId="10" borderId="0" xfId="0" applyNumberFormat="1" applyFont="1" applyFill="1" applyBorder="1" applyAlignment="1">
      <alignment horizontal="left"/>
    </xf>
    <xf numFmtId="44" fontId="38" fillId="10" borderId="17" xfId="0" applyNumberFormat="1" applyFont="1" applyFill="1" applyBorder="1" applyAlignment="1">
      <alignment horizontal="left"/>
    </xf>
    <xf numFmtId="3" fontId="38" fillId="10" borderId="0" xfId="1" applyNumberFormat="1" applyFont="1" applyFill="1" applyBorder="1" applyAlignment="1">
      <alignment horizontal="center"/>
    </xf>
    <xf numFmtId="0" fontId="38" fillId="10" borderId="17" xfId="0" applyFont="1" applyFill="1" applyBorder="1" applyAlignment="1">
      <alignment horizontal="center" wrapText="1"/>
    </xf>
  </cellXfs>
  <cellStyles count="20">
    <cellStyle name="Comma" xfId="1" builtinId="3"/>
    <cellStyle name="Comma 2" xfId="4"/>
    <cellStyle name="Comma 2 2" xfId="14"/>
    <cellStyle name="Comma 3" xfId="11"/>
    <cellStyle name="Comma 4" xfId="17"/>
    <cellStyle name="Currency" xfId="19" builtinId="4"/>
    <cellStyle name="Currency 2" xfId="6"/>
    <cellStyle name="Normal" xfId="0" builtinId="0"/>
    <cellStyle name="Normal 2" xfId="7"/>
    <cellStyle name="Normal 2 2" xfId="13"/>
    <cellStyle name="Normal 3" xfId="10"/>
    <cellStyle name="Normal 4" xfId="16"/>
    <cellStyle name="Normal_Pag 17- MSA IDT 2007" xfId="9"/>
    <cellStyle name="Normal_Report" xfId="2"/>
    <cellStyle name="Normal_Sheet1" xfId="8"/>
    <cellStyle name="Percent" xfId="3" builtinId="5"/>
    <cellStyle name="Percent 2" xfId="5"/>
    <cellStyle name="Percent 2 2" xfId="15"/>
    <cellStyle name="Percent 3" xfId="12"/>
    <cellStyle name="Percent 4" xfId="18"/>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94744D"/>
      <rgbColor rgb="000000FF"/>
      <rgbColor rgb="00A68F7F"/>
      <rgbColor rgb="009F9E6E"/>
      <rgbColor rgb="00BFC3B4"/>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AAAD90"/>
      <rgbColor rgb="00CCFFFF"/>
      <rgbColor rgb="00D3DDE6"/>
      <rgbColor rgb="00996239"/>
      <rgbColor rgb="0099CCFF"/>
      <rgbColor rgb="00957D57"/>
      <rgbColor rgb="00CC99FF"/>
      <rgbColor rgb="009F4C2E"/>
      <rgbColor rgb="003366FF"/>
      <rgbColor rgb="0033CCCC"/>
      <rgbColor rgb="0099CC00"/>
      <rgbColor rgb="009A3F22"/>
      <rgbColor rgb="00FF9900"/>
      <rgbColor rgb="00FF6600"/>
      <rgbColor rgb="00666699"/>
      <rgbColor rgb="00969696"/>
      <rgbColor rgb="00003366"/>
      <rgbColor rgb="00339966"/>
      <rgbColor rgb="00003300"/>
      <rgbColor rgb="00333300"/>
      <rgbColor rgb="00993300"/>
      <rgbColor rgb="009F9679"/>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828674</xdr:colOff>
      <xdr:row>2</xdr:row>
      <xdr:rowOff>152400</xdr:rowOff>
    </xdr:from>
    <xdr:to>
      <xdr:col>4</xdr:col>
      <xdr:colOff>962025</xdr:colOff>
      <xdr:row>2</xdr:row>
      <xdr:rowOff>314325</xdr:rowOff>
    </xdr:to>
    <xdr:sp macro="" textlink="">
      <xdr:nvSpPr>
        <xdr:cNvPr id="2" name="TextBox 1"/>
        <xdr:cNvSpPr txBox="1"/>
      </xdr:nvSpPr>
      <xdr:spPr>
        <a:xfrm>
          <a:off x="6229349" y="314325"/>
          <a:ext cx="133351" cy="161925"/>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1">
              <a:latin typeface="Times New Roman" pitchFamily="18" charset="0"/>
              <a:cs typeface="Times New Roman" pitchFamily="18" charset="0"/>
            </a:rPr>
            <a:t>1</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666750</xdr:colOff>
      <xdr:row>2</xdr:row>
      <xdr:rowOff>133350</xdr:rowOff>
    </xdr:from>
    <xdr:to>
      <xdr:col>5</xdr:col>
      <xdr:colOff>0</xdr:colOff>
      <xdr:row>2</xdr:row>
      <xdr:rowOff>295275</xdr:rowOff>
    </xdr:to>
    <xdr:sp macro="" textlink="">
      <xdr:nvSpPr>
        <xdr:cNvPr id="2" name="TextBox 1"/>
        <xdr:cNvSpPr txBox="1"/>
      </xdr:nvSpPr>
      <xdr:spPr>
        <a:xfrm>
          <a:off x="4533900" y="476250"/>
          <a:ext cx="152400" cy="161925"/>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1">
              <a:latin typeface="Times New Roman" pitchFamily="18" charset="0"/>
              <a:cs typeface="Times New Roman" pitchFamily="18" charset="0"/>
            </a:rPr>
            <a:t>2</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666750</xdr:colOff>
      <xdr:row>2</xdr:row>
      <xdr:rowOff>123825</xdr:rowOff>
    </xdr:from>
    <xdr:to>
      <xdr:col>5</xdr:col>
      <xdr:colOff>0</xdr:colOff>
      <xdr:row>2</xdr:row>
      <xdr:rowOff>285750</xdr:rowOff>
    </xdr:to>
    <xdr:sp macro="" textlink="">
      <xdr:nvSpPr>
        <xdr:cNvPr id="2" name="TextBox 1"/>
        <xdr:cNvSpPr txBox="1"/>
      </xdr:nvSpPr>
      <xdr:spPr>
        <a:xfrm>
          <a:off x="4533900" y="466725"/>
          <a:ext cx="152400" cy="161925"/>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1">
              <a:latin typeface="Times New Roman" pitchFamily="18" charset="0"/>
              <a:cs typeface="Times New Roman" pitchFamily="18" charset="0"/>
            </a:rPr>
            <a:t>3</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2"/>
  <sheetViews>
    <sheetView tabSelected="1" zoomScaleNormal="100" workbookViewId="0"/>
  </sheetViews>
  <sheetFormatPr defaultRowHeight="13.2"/>
  <cols>
    <col min="2" max="2" width="20.88671875" bestFit="1" customWidth="1"/>
    <col min="3" max="7" width="11.6640625" bestFit="1" customWidth="1"/>
    <col min="8" max="8" width="10.6640625" customWidth="1"/>
    <col min="9" max="9" width="10.33203125" bestFit="1" customWidth="1"/>
    <col min="10" max="12" width="11.6640625" bestFit="1" customWidth="1"/>
    <col min="13" max="14" width="13.109375" bestFit="1" customWidth="1"/>
  </cols>
  <sheetData>
    <row r="1" spans="2:13" ht="15.6">
      <c r="B1" s="68" t="s">
        <v>370</v>
      </c>
    </row>
    <row r="3" spans="2:13">
      <c r="B3" s="2"/>
      <c r="C3" s="757" t="s">
        <v>13</v>
      </c>
      <c r="D3" s="758"/>
      <c r="E3" s="759" t="s">
        <v>396</v>
      </c>
      <c r="F3" s="760"/>
      <c r="G3" s="761" t="s">
        <v>455</v>
      </c>
      <c r="H3" s="762"/>
    </row>
    <row r="4" spans="2:13" ht="15.6">
      <c r="B4" s="3" t="s">
        <v>0</v>
      </c>
      <c r="C4" s="4" t="s">
        <v>1</v>
      </c>
      <c r="D4" s="5" t="s">
        <v>6</v>
      </c>
      <c r="E4" s="6" t="s">
        <v>1</v>
      </c>
      <c r="F4" s="7" t="s">
        <v>6</v>
      </c>
      <c r="G4" s="8" t="s">
        <v>1</v>
      </c>
      <c r="H4" s="9" t="s">
        <v>6</v>
      </c>
    </row>
    <row r="5" spans="2:13">
      <c r="B5" s="10" t="s">
        <v>4</v>
      </c>
      <c r="C5" s="11">
        <v>279216</v>
      </c>
      <c r="D5" s="12">
        <v>0.1471686418040408</v>
      </c>
      <c r="E5" s="11">
        <v>369145</v>
      </c>
      <c r="F5" s="12">
        <v>0.17</v>
      </c>
      <c r="G5" s="13">
        <v>290056</v>
      </c>
      <c r="H5" s="14">
        <v>0.13800492915528742</v>
      </c>
    </row>
    <row r="6" spans="2:13">
      <c r="B6" s="15" t="s">
        <v>3</v>
      </c>
      <c r="C6" s="16">
        <v>577597</v>
      </c>
      <c r="D6" s="17">
        <v>0.30443873560286139</v>
      </c>
      <c r="E6" s="16">
        <v>630652</v>
      </c>
      <c r="F6" s="17">
        <v>0.29875750622004854</v>
      </c>
      <c r="G6" s="18">
        <v>646634</v>
      </c>
      <c r="H6" s="19">
        <v>0.30766017375748178</v>
      </c>
    </row>
    <row r="7" spans="2:13">
      <c r="B7" s="20" t="s">
        <v>2</v>
      </c>
      <c r="C7" s="21">
        <v>1040439</v>
      </c>
      <c r="D7" s="22">
        <v>0.54839262259309784</v>
      </c>
      <c r="E7" s="21">
        <v>1111119</v>
      </c>
      <c r="F7" s="22">
        <v>0.53</v>
      </c>
      <c r="G7" s="23">
        <v>1165090</v>
      </c>
      <c r="H7" s="24">
        <v>0.55433489708723083</v>
      </c>
      <c r="J7" s="39"/>
      <c r="K7" s="39"/>
    </row>
    <row r="8" spans="2:13">
      <c r="B8" s="25" t="s">
        <v>5</v>
      </c>
      <c r="C8" s="41">
        <v>1897252</v>
      </c>
      <c r="D8" s="22"/>
      <c r="E8" s="40">
        <v>2110916</v>
      </c>
      <c r="F8" s="49"/>
      <c r="G8" s="26">
        <v>2101780</v>
      </c>
      <c r="H8" s="24"/>
      <c r="M8" s="43"/>
    </row>
    <row r="9" spans="2:13">
      <c r="M9" s="1"/>
    </row>
    <row r="10" spans="2:13" ht="15.6">
      <c r="B10" s="571" t="s">
        <v>369</v>
      </c>
    </row>
    <row r="12" spans="2:13">
      <c r="C12" s="39"/>
      <c r="E12" s="39"/>
      <c r="G12" s="39"/>
    </row>
  </sheetData>
  <mergeCells count="3">
    <mergeCell ref="C3:D3"/>
    <mergeCell ref="E3:F3"/>
    <mergeCell ref="G3:H3"/>
  </mergeCells>
  <phoneticPr fontId="4" type="noConversion"/>
  <pageMargins left="0.75" right="0.75" top="1" bottom="1" header="0.5" footer="0.5"/>
  <pageSetup scale="88"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10"/>
  <sheetViews>
    <sheetView workbookViewId="0"/>
  </sheetViews>
  <sheetFormatPr defaultRowHeight="15.6"/>
  <cols>
    <col min="1" max="1" width="9.109375" style="54"/>
    <col min="2" max="2" width="32.6640625" style="50" customWidth="1"/>
    <col min="3" max="3" width="17.44140625" style="54" customWidth="1"/>
    <col min="4" max="4" width="17.33203125" style="54" customWidth="1"/>
    <col min="5" max="241" width="9.109375" style="54"/>
    <col min="242" max="242" width="32.6640625" style="54" customWidth="1"/>
    <col min="243" max="243" width="17.44140625" style="54" customWidth="1"/>
    <col min="244" max="244" width="17.33203125" style="54" customWidth="1"/>
    <col min="245" max="246" width="9.109375" style="54"/>
    <col min="247" max="247" width="24.44140625" style="54" bestFit="1" customWidth="1"/>
    <col min="248" max="248" width="9.109375" style="54"/>
    <col min="249" max="249" width="17.5546875" style="54" customWidth="1"/>
    <col min="250" max="250" width="9.109375" style="54"/>
    <col min="251" max="251" width="20.33203125" style="54" customWidth="1"/>
    <col min="252" max="497" width="9.109375" style="54"/>
    <col min="498" max="498" width="32.6640625" style="54" customWidth="1"/>
    <col min="499" max="499" width="17.44140625" style="54" customWidth="1"/>
    <col min="500" max="500" width="17.33203125" style="54" customWidth="1"/>
    <col min="501" max="502" width="9.109375" style="54"/>
    <col min="503" max="503" width="24.44140625" style="54" bestFit="1" customWidth="1"/>
    <col min="504" max="504" width="9.109375" style="54"/>
    <col min="505" max="505" width="17.5546875" style="54" customWidth="1"/>
    <col min="506" max="506" width="9.109375" style="54"/>
    <col min="507" max="507" width="20.33203125" style="54" customWidth="1"/>
    <col min="508" max="753" width="9.109375" style="54"/>
    <col min="754" max="754" width="32.6640625" style="54" customWidth="1"/>
    <col min="755" max="755" width="17.44140625" style="54" customWidth="1"/>
    <col min="756" max="756" width="17.33203125" style="54" customWidth="1"/>
    <col min="757" max="758" width="9.109375" style="54"/>
    <col min="759" max="759" width="24.44140625" style="54" bestFit="1" customWidth="1"/>
    <col min="760" max="760" width="9.109375" style="54"/>
    <col min="761" max="761" width="17.5546875" style="54" customWidth="1"/>
    <col min="762" max="762" width="9.109375" style="54"/>
    <col min="763" max="763" width="20.33203125" style="54" customWidth="1"/>
    <col min="764" max="1009" width="9.109375" style="54"/>
    <col min="1010" max="1010" width="32.6640625" style="54" customWidth="1"/>
    <col min="1011" max="1011" width="17.44140625" style="54" customWidth="1"/>
    <col min="1012" max="1012" width="17.33203125" style="54" customWidth="1"/>
    <col min="1013" max="1014" width="9.109375" style="54"/>
    <col min="1015" max="1015" width="24.44140625" style="54" bestFit="1" customWidth="1"/>
    <col min="1016" max="1016" width="9.109375" style="54"/>
    <col min="1017" max="1017" width="17.5546875" style="54" customWidth="1"/>
    <col min="1018" max="1018" width="9.109375" style="54"/>
    <col min="1019" max="1019" width="20.33203125" style="54" customWidth="1"/>
    <col min="1020" max="1265" width="9.109375" style="54"/>
    <col min="1266" max="1266" width="32.6640625" style="54" customWidth="1"/>
    <col min="1267" max="1267" width="17.44140625" style="54" customWidth="1"/>
    <col min="1268" max="1268" width="17.33203125" style="54" customWidth="1"/>
    <col min="1269" max="1270" width="9.109375" style="54"/>
    <col min="1271" max="1271" width="24.44140625" style="54" bestFit="1" customWidth="1"/>
    <col min="1272" max="1272" width="9.109375" style="54"/>
    <col min="1273" max="1273" width="17.5546875" style="54" customWidth="1"/>
    <col min="1274" max="1274" width="9.109375" style="54"/>
    <col min="1275" max="1275" width="20.33203125" style="54" customWidth="1"/>
    <col min="1276" max="1521" width="9.109375" style="54"/>
    <col min="1522" max="1522" width="32.6640625" style="54" customWidth="1"/>
    <col min="1523" max="1523" width="17.44140625" style="54" customWidth="1"/>
    <col min="1524" max="1524" width="17.33203125" style="54" customWidth="1"/>
    <col min="1525" max="1526" width="9.109375" style="54"/>
    <col min="1527" max="1527" width="24.44140625" style="54" bestFit="1" customWidth="1"/>
    <col min="1528" max="1528" width="9.109375" style="54"/>
    <col min="1529" max="1529" width="17.5546875" style="54" customWidth="1"/>
    <col min="1530" max="1530" width="9.109375" style="54"/>
    <col min="1531" max="1531" width="20.33203125" style="54" customWidth="1"/>
    <col min="1532" max="1777" width="9.109375" style="54"/>
    <col min="1778" max="1778" width="32.6640625" style="54" customWidth="1"/>
    <col min="1779" max="1779" width="17.44140625" style="54" customWidth="1"/>
    <col min="1780" max="1780" width="17.33203125" style="54" customWidth="1"/>
    <col min="1781" max="1782" width="9.109375" style="54"/>
    <col min="1783" max="1783" width="24.44140625" style="54" bestFit="1" customWidth="1"/>
    <col min="1784" max="1784" width="9.109375" style="54"/>
    <col min="1785" max="1785" width="17.5546875" style="54" customWidth="1"/>
    <col min="1786" max="1786" width="9.109375" style="54"/>
    <col min="1787" max="1787" width="20.33203125" style="54" customWidth="1"/>
    <col min="1788" max="2033" width="9.109375" style="54"/>
    <col min="2034" max="2034" width="32.6640625" style="54" customWidth="1"/>
    <col min="2035" max="2035" width="17.44140625" style="54" customWidth="1"/>
    <col min="2036" max="2036" width="17.33203125" style="54" customWidth="1"/>
    <col min="2037" max="2038" width="9.109375" style="54"/>
    <col min="2039" max="2039" width="24.44140625" style="54" bestFit="1" customWidth="1"/>
    <col min="2040" max="2040" width="9.109375" style="54"/>
    <col min="2041" max="2041" width="17.5546875" style="54" customWidth="1"/>
    <col min="2042" max="2042" width="9.109375" style="54"/>
    <col min="2043" max="2043" width="20.33203125" style="54" customWidth="1"/>
    <col min="2044" max="2289" width="9.109375" style="54"/>
    <col min="2290" max="2290" width="32.6640625" style="54" customWidth="1"/>
    <col min="2291" max="2291" width="17.44140625" style="54" customWidth="1"/>
    <col min="2292" max="2292" width="17.33203125" style="54" customWidth="1"/>
    <col min="2293" max="2294" width="9.109375" style="54"/>
    <col min="2295" max="2295" width="24.44140625" style="54" bestFit="1" customWidth="1"/>
    <col min="2296" max="2296" width="9.109375" style="54"/>
    <col min="2297" max="2297" width="17.5546875" style="54" customWidth="1"/>
    <col min="2298" max="2298" width="9.109375" style="54"/>
    <col min="2299" max="2299" width="20.33203125" style="54" customWidth="1"/>
    <col min="2300" max="2545" width="9.109375" style="54"/>
    <col min="2546" max="2546" width="32.6640625" style="54" customWidth="1"/>
    <col min="2547" max="2547" width="17.44140625" style="54" customWidth="1"/>
    <col min="2548" max="2548" width="17.33203125" style="54" customWidth="1"/>
    <col min="2549" max="2550" width="9.109375" style="54"/>
    <col min="2551" max="2551" width="24.44140625" style="54" bestFit="1" customWidth="1"/>
    <col min="2552" max="2552" width="9.109375" style="54"/>
    <col min="2553" max="2553" width="17.5546875" style="54" customWidth="1"/>
    <col min="2554" max="2554" width="9.109375" style="54"/>
    <col min="2555" max="2555" width="20.33203125" style="54" customWidth="1"/>
    <col min="2556" max="2801" width="9.109375" style="54"/>
    <col min="2802" max="2802" width="32.6640625" style="54" customWidth="1"/>
    <col min="2803" max="2803" width="17.44140625" style="54" customWidth="1"/>
    <col min="2804" max="2804" width="17.33203125" style="54" customWidth="1"/>
    <col min="2805" max="2806" width="9.109375" style="54"/>
    <col min="2807" max="2807" width="24.44140625" style="54" bestFit="1" customWidth="1"/>
    <col min="2808" max="2808" width="9.109375" style="54"/>
    <col min="2809" max="2809" width="17.5546875" style="54" customWidth="1"/>
    <col min="2810" max="2810" width="9.109375" style="54"/>
    <col min="2811" max="2811" width="20.33203125" style="54" customWidth="1"/>
    <col min="2812" max="3057" width="9.109375" style="54"/>
    <col min="3058" max="3058" width="32.6640625" style="54" customWidth="1"/>
    <col min="3059" max="3059" width="17.44140625" style="54" customWidth="1"/>
    <col min="3060" max="3060" width="17.33203125" style="54" customWidth="1"/>
    <col min="3061" max="3062" width="9.109375" style="54"/>
    <col min="3063" max="3063" width="24.44140625" style="54" bestFit="1" customWidth="1"/>
    <col min="3064" max="3064" width="9.109375" style="54"/>
    <col min="3065" max="3065" width="17.5546875" style="54" customWidth="1"/>
    <col min="3066" max="3066" width="9.109375" style="54"/>
    <col min="3067" max="3067" width="20.33203125" style="54" customWidth="1"/>
    <col min="3068" max="3313" width="9.109375" style="54"/>
    <col min="3314" max="3314" width="32.6640625" style="54" customWidth="1"/>
    <col min="3315" max="3315" width="17.44140625" style="54" customWidth="1"/>
    <col min="3316" max="3316" width="17.33203125" style="54" customWidth="1"/>
    <col min="3317" max="3318" width="9.109375" style="54"/>
    <col min="3319" max="3319" width="24.44140625" style="54" bestFit="1" customWidth="1"/>
    <col min="3320" max="3320" width="9.109375" style="54"/>
    <col min="3321" max="3321" width="17.5546875" style="54" customWidth="1"/>
    <col min="3322" max="3322" width="9.109375" style="54"/>
    <col min="3323" max="3323" width="20.33203125" style="54" customWidth="1"/>
    <col min="3324" max="3569" width="9.109375" style="54"/>
    <col min="3570" max="3570" width="32.6640625" style="54" customWidth="1"/>
    <col min="3571" max="3571" width="17.44140625" style="54" customWidth="1"/>
    <col min="3572" max="3572" width="17.33203125" style="54" customWidth="1"/>
    <col min="3573" max="3574" width="9.109375" style="54"/>
    <col min="3575" max="3575" width="24.44140625" style="54" bestFit="1" customWidth="1"/>
    <col min="3576" max="3576" width="9.109375" style="54"/>
    <col min="3577" max="3577" width="17.5546875" style="54" customWidth="1"/>
    <col min="3578" max="3578" width="9.109375" style="54"/>
    <col min="3579" max="3579" width="20.33203125" style="54" customWidth="1"/>
    <col min="3580" max="3825" width="9.109375" style="54"/>
    <col min="3826" max="3826" width="32.6640625" style="54" customWidth="1"/>
    <col min="3827" max="3827" width="17.44140625" style="54" customWidth="1"/>
    <col min="3828" max="3828" width="17.33203125" style="54" customWidth="1"/>
    <col min="3829" max="3830" width="9.109375" style="54"/>
    <col min="3831" max="3831" width="24.44140625" style="54" bestFit="1" customWidth="1"/>
    <col min="3832" max="3832" width="9.109375" style="54"/>
    <col min="3833" max="3833" width="17.5546875" style="54" customWidth="1"/>
    <col min="3834" max="3834" width="9.109375" style="54"/>
    <col min="3835" max="3835" width="20.33203125" style="54" customWidth="1"/>
    <col min="3836" max="4081" width="9.109375" style="54"/>
    <col min="4082" max="4082" width="32.6640625" style="54" customWidth="1"/>
    <col min="4083" max="4083" width="17.44140625" style="54" customWidth="1"/>
    <col min="4084" max="4084" width="17.33203125" style="54" customWidth="1"/>
    <col min="4085" max="4086" width="9.109375" style="54"/>
    <col min="4087" max="4087" width="24.44140625" style="54" bestFit="1" customWidth="1"/>
    <col min="4088" max="4088" width="9.109375" style="54"/>
    <col min="4089" max="4089" width="17.5546875" style="54" customWidth="1"/>
    <col min="4090" max="4090" width="9.109375" style="54"/>
    <col min="4091" max="4091" width="20.33203125" style="54" customWidth="1"/>
    <col min="4092" max="4337" width="9.109375" style="54"/>
    <col min="4338" max="4338" width="32.6640625" style="54" customWidth="1"/>
    <col min="4339" max="4339" width="17.44140625" style="54" customWidth="1"/>
    <col min="4340" max="4340" width="17.33203125" style="54" customWidth="1"/>
    <col min="4341" max="4342" width="9.109375" style="54"/>
    <col min="4343" max="4343" width="24.44140625" style="54" bestFit="1" customWidth="1"/>
    <col min="4344" max="4344" width="9.109375" style="54"/>
    <col min="4345" max="4345" width="17.5546875" style="54" customWidth="1"/>
    <col min="4346" max="4346" width="9.109375" style="54"/>
    <col min="4347" max="4347" width="20.33203125" style="54" customWidth="1"/>
    <col min="4348" max="4593" width="9.109375" style="54"/>
    <col min="4594" max="4594" width="32.6640625" style="54" customWidth="1"/>
    <col min="4595" max="4595" width="17.44140625" style="54" customWidth="1"/>
    <col min="4596" max="4596" width="17.33203125" style="54" customWidth="1"/>
    <col min="4597" max="4598" width="9.109375" style="54"/>
    <col min="4599" max="4599" width="24.44140625" style="54" bestFit="1" customWidth="1"/>
    <col min="4600" max="4600" width="9.109375" style="54"/>
    <col min="4601" max="4601" width="17.5546875" style="54" customWidth="1"/>
    <col min="4602" max="4602" width="9.109375" style="54"/>
    <col min="4603" max="4603" width="20.33203125" style="54" customWidth="1"/>
    <col min="4604" max="4849" width="9.109375" style="54"/>
    <col min="4850" max="4850" width="32.6640625" style="54" customWidth="1"/>
    <col min="4851" max="4851" width="17.44140625" style="54" customWidth="1"/>
    <col min="4852" max="4852" width="17.33203125" style="54" customWidth="1"/>
    <col min="4853" max="4854" width="9.109375" style="54"/>
    <col min="4855" max="4855" width="24.44140625" style="54" bestFit="1" customWidth="1"/>
    <col min="4856" max="4856" width="9.109375" style="54"/>
    <col min="4857" max="4857" width="17.5546875" style="54" customWidth="1"/>
    <col min="4858" max="4858" width="9.109375" style="54"/>
    <col min="4859" max="4859" width="20.33203125" style="54" customWidth="1"/>
    <col min="4860" max="5105" width="9.109375" style="54"/>
    <col min="5106" max="5106" width="32.6640625" style="54" customWidth="1"/>
    <col min="5107" max="5107" width="17.44140625" style="54" customWidth="1"/>
    <col min="5108" max="5108" width="17.33203125" style="54" customWidth="1"/>
    <col min="5109" max="5110" width="9.109375" style="54"/>
    <col min="5111" max="5111" width="24.44140625" style="54" bestFit="1" customWidth="1"/>
    <col min="5112" max="5112" width="9.109375" style="54"/>
    <col min="5113" max="5113" width="17.5546875" style="54" customWidth="1"/>
    <col min="5114" max="5114" width="9.109375" style="54"/>
    <col min="5115" max="5115" width="20.33203125" style="54" customWidth="1"/>
    <col min="5116" max="5361" width="9.109375" style="54"/>
    <col min="5362" max="5362" width="32.6640625" style="54" customWidth="1"/>
    <col min="5363" max="5363" width="17.44140625" style="54" customWidth="1"/>
    <col min="5364" max="5364" width="17.33203125" style="54" customWidth="1"/>
    <col min="5365" max="5366" width="9.109375" style="54"/>
    <col min="5367" max="5367" width="24.44140625" style="54" bestFit="1" customWidth="1"/>
    <col min="5368" max="5368" width="9.109375" style="54"/>
    <col min="5369" max="5369" width="17.5546875" style="54" customWidth="1"/>
    <col min="5370" max="5370" width="9.109375" style="54"/>
    <col min="5371" max="5371" width="20.33203125" style="54" customWidth="1"/>
    <col min="5372" max="5617" width="9.109375" style="54"/>
    <col min="5618" max="5618" width="32.6640625" style="54" customWidth="1"/>
    <col min="5619" max="5619" width="17.44140625" style="54" customWidth="1"/>
    <col min="5620" max="5620" width="17.33203125" style="54" customWidth="1"/>
    <col min="5621" max="5622" width="9.109375" style="54"/>
    <col min="5623" max="5623" width="24.44140625" style="54" bestFit="1" customWidth="1"/>
    <col min="5624" max="5624" width="9.109375" style="54"/>
    <col min="5625" max="5625" width="17.5546875" style="54" customWidth="1"/>
    <col min="5626" max="5626" width="9.109375" style="54"/>
    <col min="5627" max="5627" width="20.33203125" style="54" customWidth="1"/>
    <col min="5628" max="5873" width="9.109375" style="54"/>
    <col min="5874" max="5874" width="32.6640625" style="54" customWidth="1"/>
    <col min="5875" max="5875" width="17.44140625" style="54" customWidth="1"/>
    <col min="5876" max="5876" width="17.33203125" style="54" customWidth="1"/>
    <col min="5877" max="5878" width="9.109375" style="54"/>
    <col min="5879" max="5879" width="24.44140625" style="54" bestFit="1" customWidth="1"/>
    <col min="5880" max="5880" width="9.109375" style="54"/>
    <col min="5881" max="5881" width="17.5546875" style="54" customWidth="1"/>
    <col min="5882" max="5882" width="9.109375" style="54"/>
    <col min="5883" max="5883" width="20.33203125" style="54" customWidth="1"/>
    <col min="5884" max="6129" width="9.109375" style="54"/>
    <col min="6130" max="6130" width="32.6640625" style="54" customWidth="1"/>
    <col min="6131" max="6131" width="17.44140625" style="54" customWidth="1"/>
    <col min="6132" max="6132" width="17.33203125" style="54" customWidth="1"/>
    <col min="6133" max="6134" width="9.109375" style="54"/>
    <col min="6135" max="6135" width="24.44140625" style="54" bestFit="1" customWidth="1"/>
    <col min="6136" max="6136" width="9.109375" style="54"/>
    <col min="6137" max="6137" width="17.5546875" style="54" customWidth="1"/>
    <col min="6138" max="6138" width="9.109375" style="54"/>
    <col min="6139" max="6139" width="20.33203125" style="54" customWidth="1"/>
    <col min="6140" max="6385" width="9.109375" style="54"/>
    <col min="6386" max="6386" width="32.6640625" style="54" customWidth="1"/>
    <col min="6387" max="6387" width="17.44140625" style="54" customWidth="1"/>
    <col min="6388" max="6388" width="17.33203125" style="54" customWidth="1"/>
    <col min="6389" max="6390" width="9.109375" style="54"/>
    <col min="6391" max="6391" width="24.44140625" style="54" bestFit="1" customWidth="1"/>
    <col min="6392" max="6392" width="9.109375" style="54"/>
    <col min="6393" max="6393" width="17.5546875" style="54" customWidth="1"/>
    <col min="6394" max="6394" width="9.109375" style="54"/>
    <col min="6395" max="6395" width="20.33203125" style="54" customWidth="1"/>
    <col min="6396" max="6641" width="9.109375" style="54"/>
    <col min="6642" max="6642" width="32.6640625" style="54" customWidth="1"/>
    <col min="6643" max="6643" width="17.44140625" style="54" customWidth="1"/>
    <col min="6644" max="6644" width="17.33203125" style="54" customWidth="1"/>
    <col min="6645" max="6646" width="9.109375" style="54"/>
    <col min="6647" max="6647" width="24.44140625" style="54" bestFit="1" customWidth="1"/>
    <col min="6648" max="6648" width="9.109375" style="54"/>
    <col min="6649" max="6649" width="17.5546875" style="54" customWidth="1"/>
    <col min="6650" max="6650" width="9.109375" style="54"/>
    <col min="6651" max="6651" width="20.33203125" style="54" customWidth="1"/>
    <col min="6652" max="6897" width="9.109375" style="54"/>
    <col min="6898" max="6898" width="32.6640625" style="54" customWidth="1"/>
    <col min="6899" max="6899" width="17.44140625" style="54" customWidth="1"/>
    <col min="6900" max="6900" width="17.33203125" style="54" customWidth="1"/>
    <col min="6901" max="6902" width="9.109375" style="54"/>
    <col min="6903" max="6903" width="24.44140625" style="54" bestFit="1" customWidth="1"/>
    <col min="6904" max="6904" width="9.109375" style="54"/>
    <col min="6905" max="6905" width="17.5546875" style="54" customWidth="1"/>
    <col min="6906" max="6906" width="9.109375" style="54"/>
    <col min="6907" max="6907" width="20.33203125" style="54" customWidth="1"/>
    <col min="6908" max="7153" width="9.109375" style="54"/>
    <col min="7154" max="7154" width="32.6640625" style="54" customWidth="1"/>
    <col min="7155" max="7155" width="17.44140625" style="54" customWidth="1"/>
    <col min="7156" max="7156" width="17.33203125" style="54" customWidth="1"/>
    <col min="7157" max="7158" width="9.109375" style="54"/>
    <col min="7159" max="7159" width="24.44140625" style="54" bestFit="1" customWidth="1"/>
    <col min="7160" max="7160" width="9.109375" style="54"/>
    <col min="7161" max="7161" width="17.5546875" style="54" customWidth="1"/>
    <col min="7162" max="7162" width="9.109375" style="54"/>
    <col min="7163" max="7163" width="20.33203125" style="54" customWidth="1"/>
    <col min="7164" max="7409" width="9.109375" style="54"/>
    <col min="7410" max="7410" width="32.6640625" style="54" customWidth="1"/>
    <col min="7411" max="7411" width="17.44140625" style="54" customWidth="1"/>
    <col min="7412" max="7412" width="17.33203125" style="54" customWidth="1"/>
    <col min="7413" max="7414" width="9.109375" style="54"/>
    <col min="7415" max="7415" width="24.44140625" style="54" bestFit="1" customWidth="1"/>
    <col min="7416" max="7416" width="9.109375" style="54"/>
    <col min="7417" max="7417" width="17.5546875" style="54" customWidth="1"/>
    <col min="7418" max="7418" width="9.109375" style="54"/>
    <col min="7419" max="7419" width="20.33203125" style="54" customWidth="1"/>
    <col min="7420" max="7665" width="9.109375" style="54"/>
    <col min="7666" max="7666" width="32.6640625" style="54" customWidth="1"/>
    <col min="7667" max="7667" width="17.44140625" style="54" customWidth="1"/>
    <col min="7668" max="7668" width="17.33203125" style="54" customWidth="1"/>
    <col min="7669" max="7670" width="9.109375" style="54"/>
    <col min="7671" max="7671" width="24.44140625" style="54" bestFit="1" customWidth="1"/>
    <col min="7672" max="7672" width="9.109375" style="54"/>
    <col min="7673" max="7673" width="17.5546875" style="54" customWidth="1"/>
    <col min="7674" max="7674" width="9.109375" style="54"/>
    <col min="7675" max="7675" width="20.33203125" style="54" customWidth="1"/>
    <col min="7676" max="7921" width="9.109375" style="54"/>
    <col min="7922" max="7922" width="32.6640625" style="54" customWidth="1"/>
    <col min="7923" max="7923" width="17.44140625" style="54" customWidth="1"/>
    <col min="7924" max="7924" width="17.33203125" style="54" customWidth="1"/>
    <col min="7925" max="7926" width="9.109375" style="54"/>
    <col min="7927" max="7927" width="24.44140625" style="54" bestFit="1" customWidth="1"/>
    <col min="7928" max="7928" width="9.109375" style="54"/>
    <col min="7929" max="7929" width="17.5546875" style="54" customWidth="1"/>
    <col min="7930" max="7930" width="9.109375" style="54"/>
    <col min="7931" max="7931" width="20.33203125" style="54" customWidth="1"/>
    <col min="7932" max="8177" width="9.109375" style="54"/>
    <col min="8178" max="8178" width="32.6640625" style="54" customWidth="1"/>
    <col min="8179" max="8179" width="17.44140625" style="54" customWidth="1"/>
    <col min="8180" max="8180" width="17.33203125" style="54" customWidth="1"/>
    <col min="8181" max="8182" width="9.109375" style="54"/>
    <col min="8183" max="8183" width="24.44140625" style="54" bestFit="1" customWidth="1"/>
    <col min="8184" max="8184" width="9.109375" style="54"/>
    <col min="8185" max="8185" width="17.5546875" style="54" customWidth="1"/>
    <col min="8186" max="8186" width="9.109375" style="54"/>
    <col min="8187" max="8187" width="20.33203125" style="54" customWidth="1"/>
    <col min="8188" max="8433" width="9.109375" style="54"/>
    <col min="8434" max="8434" width="32.6640625" style="54" customWidth="1"/>
    <col min="8435" max="8435" width="17.44140625" style="54" customWidth="1"/>
    <col min="8436" max="8436" width="17.33203125" style="54" customWidth="1"/>
    <col min="8437" max="8438" width="9.109375" style="54"/>
    <col min="8439" max="8439" width="24.44140625" style="54" bestFit="1" customWidth="1"/>
    <col min="8440" max="8440" width="9.109375" style="54"/>
    <col min="8441" max="8441" width="17.5546875" style="54" customWidth="1"/>
    <col min="8442" max="8442" width="9.109375" style="54"/>
    <col min="8443" max="8443" width="20.33203125" style="54" customWidth="1"/>
    <col min="8444" max="8689" width="9.109375" style="54"/>
    <col min="8690" max="8690" width="32.6640625" style="54" customWidth="1"/>
    <col min="8691" max="8691" width="17.44140625" style="54" customWidth="1"/>
    <col min="8692" max="8692" width="17.33203125" style="54" customWidth="1"/>
    <col min="8693" max="8694" width="9.109375" style="54"/>
    <col min="8695" max="8695" width="24.44140625" style="54" bestFit="1" customWidth="1"/>
    <col min="8696" max="8696" width="9.109375" style="54"/>
    <col min="8697" max="8697" width="17.5546875" style="54" customWidth="1"/>
    <col min="8698" max="8698" width="9.109375" style="54"/>
    <col min="8699" max="8699" width="20.33203125" style="54" customWidth="1"/>
    <col min="8700" max="8945" width="9.109375" style="54"/>
    <col min="8946" max="8946" width="32.6640625" style="54" customWidth="1"/>
    <col min="8947" max="8947" width="17.44140625" style="54" customWidth="1"/>
    <col min="8948" max="8948" width="17.33203125" style="54" customWidth="1"/>
    <col min="8949" max="8950" width="9.109375" style="54"/>
    <col min="8951" max="8951" width="24.44140625" style="54" bestFit="1" customWidth="1"/>
    <col min="8952" max="8952" width="9.109375" style="54"/>
    <col min="8953" max="8953" width="17.5546875" style="54" customWidth="1"/>
    <col min="8954" max="8954" width="9.109375" style="54"/>
    <col min="8955" max="8955" width="20.33203125" style="54" customWidth="1"/>
    <col min="8956" max="9201" width="9.109375" style="54"/>
    <col min="9202" max="9202" width="32.6640625" style="54" customWidth="1"/>
    <col min="9203" max="9203" width="17.44140625" style="54" customWidth="1"/>
    <col min="9204" max="9204" width="17.33203125" style="54" customWidth="1"/>
    <col min="9205" max="9206" width="9.109375" style="54"/>
    <col min="9207" max="9207" width="24.44140625" style="54" bestFit="1" customWidth="1"/>
    <col min="9208" max="9208" width="9.109375" style="54"/>
    <col min="9209" max="9209" width="17.5546875" style="54" customWidth="1"/>
    <col min="9210" max="9210" width="9.109375" style="54"/>
    <col min="9211" max="9211" width="20.33203125" style="54" customWidth="1"/>
    <col min="9212" max="9457" width="9.109375" style="54"/>
    <col min="9458" max="9458" width="32.6640625" style="54" customWidth="1"/>
    <col min="9459" max="9459" width="17.44140625" style="54" customWidth="1"/>
    <col min="9460" max="9460" width="17.33203125" style="54" customWidth="1"/>
    <col min="9461" max="9462" width="9.109375" style="54"/>
    <col min="9463" max="9463" width="24.44140625" style="54" bestFit="1" customWidth="1"/>
    <col min="9464" max="9464" width="9.109375" style="54"/>
    <col min="9465" max="9465" width="17.5546875" style="54" customWidth="1"/>
    <col min="9466" max="9466" width="9.109375" style="54"/>
    <col min="9467" max="9467" width="20.33203125" style="54" customWidth="1"/>
    <col min="9468" max="9713" width="9.109375" style="54"/>
    <col min="9714" max="9714" width="32.6640625" style="54" customWidth="1"/>
    <col min="9715" max="9715" width="17.44140625" style="54" customWidth="1"/>
    <col min="9716" max="9716" width="17.33203125" style="54" customWidth="1"/>
    <col min="9717" max="9718" width="9.109375" style="54"/>
    <col min="9719" max="9719" width="24.44140625" style="54" bestFit="1" customWidth="1"/>
    <col min="9720" max="9720" width="9.109375" style="54"/>
    <col min="9721" max="9721" width="17.5546875" style="54" customWidth="1"/>
    <col min="9722" max="9722" width="9.109375" style="54"/>
    <col min="9723" max="9723" width="20.33203125" style="54" customWidth="1"/>
    <col min="9724" max="9969" width="9.109375" style="54"/>
    <col min="9970" max="9970" width="32.6640625" style="54" customWidth="1"/>
    <col min="9971" max="9971" width="17.44140625" style="54" customWidth="1"/>
    <col min="9972" max="9972" width="17.33203125" style="54" customWidth="1"/>
    <col min="9973" max="9974" width="9.109375" style="54"/>
    <col min="9975" max="9975" width="24.44140625" style="54" bestFit="1" customWidth="1"/>
    <col min="9976" max="9976" width="9.109375" style="54"/>
    <col min="9977" max="9977" width="17.5546875" style="54" customWidth="1"/>
    <col min="9978" max="9978" width="9.109375" style="54"/>
    <col min="9979" max="9979" width="20.33203125" style="54" customWidth="1"/>
    <col min="9980" max="10225" width="9.109375" style="54"/>
    <col min="10226" max="10226" width="32.6640625" style="54" customWidth="1"/>
    <col min="10227" max="10227" width="17.44140625" style="54" customWidth="1"/>
    <col min="10228" max="10228" width="17.33203125" style="54" customWidth="1"/>
    <col min="10229" max="10230" width="9.109375" style="54"/>
    <col min="10231" max="10231" width="24.44140625" style="54" bestFit="1" customWidth="1"/>
    <col min="10232" max="10232" width="9.109375" style="54"/>
    <col min="10233" max="10233" width="17.5546875" style="54" customWidth="1"/>
    <col min="10234" max="10234" width="9.109375" style="54"/>
    <col min="10235" max="10235" width="20.33203125" style="54" customWidth="1"/>
    <col min="10236" max="10481" width="9.109375" style="54"/>
    <col min="10482" max="10482" width="32.6640625" style="54" customWidth="1"/>
    <col min="10483" max="10483" width="17.44140625" style="54" customWidth="1"/>
    <col min="10484" max="10484" width="17.33203125" style="54" customWidth="1"/>
    <col min="10485" max="10486" width="9.109375" style="54"/>
    <col min="10487" max="10487" width="24.44140625" style="54" bestFit="1" customWidth="1"/>
    <col min="10488" max="10488" width="9.109375" style="54"/>
    <col min="10489" max="10489" width="17.5546875" style="54" customWidth="1"/>
    <col min="10490" max="10490" width="9.109375" style="54"/>
    <col min="10491" max="10491" width="20.33203125" style="54" customWidth="1"/>
    <col min="10492" max="10737" width="9.109375" style="54"/>
    <col min="10738" max="10738" width="32.6640625" style="54" customWidth="1"/>
    <col min="10739" max="10739" width="17.44140625" style="54" customWidth="1"/>
    <col min="10740" max="10740" width="17.33203125" style="54" customWidth="1"/>
    <col min="10741" max="10742" width="9.109375" style="54"/>
    <col min="10743" max="10743" width="24.44140625" style="54" bestFit="1" customWidth="1"/>
    <col min="10744" max="10744" width="9.109375" style="54"/>
    <col min="10745" max="10745" width="17.5546875" style="54" customWidth="1"/>
    <col min="10746" max="10746" width="9.109375" style="54"/>
    <col min="10747" max="10747" width="20.33203125" style="54" customWidth="1"/>
    <col min="10748" max="10993" width="9.109375" style="54"/>
    <col min="10994" max="10994" width="32.6640625" style="54" customWidth="1"/>
    <col min="10995" max="10995" width="17.44140625" style="54" customWidth="1"/>
    <col min="10996" max="10996" width="17.33203125" style="54" customWidth="1"/>
    <col min="10997" max="10998" width="9.109375" style="54"/>
    <col min="10999" max="10999" width="24.44140625" style="54" bestFit="1" customWidth="1"/>
    <col min="11000" max="11000" width="9.109375" style="54"/>
    <col min="11001" max="11001" width="17.5546875" style="54" customWidth="1"/>
    <col min="11002" max="11002" width="9.109375" style="54"/>
    <col min="11003" max="11003" width="20.33203125" style="54" customWidth="1"/>
    <col min="11004" max="11249" width="9.109375" style="54"/>
    <col min="11250" max="11250" width="32.6640625" style="54" customWidth="1"/>
    <col min="11251" max="11251" width="17.44140625" style="54" customWidth="1"/>
    <col min="11252" max="11252" width="17.33203125" style="54" customWidth="1"/>
    <col min="11253" max="11254" width="9.109375" style="54"/>
    <col min="11255" max="11255" width="24.44140625" style="54" bestFit="1" customWidth="1"/>
    <col min="11256" max="11256" width="9.109375" style="54"/>
    <col min="11257" max="11257" width="17.5546875" style="54" customWidth="1"/>
    <col min="11258" max="11258" width="9.109375" style="54"/>
    <col min="11259" max="11259" width="20.33203125" style="54" customWidth="1"/>
    <col min="11260" max="11505" width="9.109375" style="54"/>
    <col min="11506" max="11506" width="32.6640625" style="54" customWidth="1"/>
    <col min="11507" max="11507" width="17.44140625" style="54" customWidth="1"/>
    <col min="11508" max="11508" width="17.33203125" style="54" customWidth="1"/>
    <col min="11509" max="11510" width="9.109375" style="54"/>
    <col min="11511" max="11511" width="24.44140625" style="54" bestFit="1" customWidth="1"/>
    <col min="11512" max="11512" width="9.109375" style="54"/>
    <col min="11513" max="11513" width="17.5546875" style="54" customWidth="1"/>
    <col min="11514" max="11514" width="9.109375" style="54"/>
    <col min="11515" max="11515" width="20.33203125" style="54" customWidth="1"/>
    <col min="11516" max="11761" width="9.109375" style="54"/>
    <col min="11762" max="11762" width="32.6640625" style="54" customWidth="1"/>
    <col min="11763" max="11763" width="17.44140625" style="54" customWidth="1"/>
    <col min="11764" max="11764" width="17.33203125" style="54" customWidth="1"/>
    <col min="11765" max="11766" width="9.109375" style="54"/>
    <col min="11767" max="11767" width="24.44140625" style="54" bestFit="1" customWidth="1"/>
    <col min="11768" max="11768" width="9.109375" style="54"/>
    <col min="11769" max="11769" width="17.5546875" style="54" customWidth="1"/>
    <col min="11770" max="11770" width="9.109375" style="54"/>
    <col min="11771" max="11771" width="20.33203125" style="54" customWidth="1"/>
    <col min="11772" max="12017" width="9.109375" style="54"/>
    <col min="12018" max="12018" width="32.6640625" style="54" customWidth="1"/>
    <col min="12019" max="12019" width="17.44140625" style="54" customWidth="1"/>
    <col min="12020" max="12020" width="17.33203125" style="54" customWidth="1"/>
    <col min="12021" max="12022" width="9.109375" style="54"/>
    <col min="12023" max="12023" width="24.44140625" style="54" bestFit="1" customWidth="1"/>
    <col min="12024" max="12024" width="9.109375" style="54"/>
    <col min="12025" max="12025" width="17.5546875" style="54" customWidth="1"/>
    <col min="12026" max="12026" width="9.109375" style="54"/>
    <col min="12027" max="12027" width="20.33203125" style="54" customWidth="1"/>
    <col min="12028" max="12273" width="9.109375" style="54"/>
    <col min="12274" max="12274" width="32.6640625" style="54" customWidth="1"/>
    <col min="12275" max="12275" width="17.44140625" style="54" customWidth="1"/>
    <col min="12276" max="12276" width="17.33203125" style="54" customWidth="1"/>
    <col min="12277" max="12278" width="9.109375" style="54"/>
    <col min="12279" max="12279" width="24.44140625" style="54" bestFit="1" customWidth="1"/>
    <col min="12280" max="12280" width="9.109375" style="54"/>
    <col min="12281" max="12281" width="17.5546875" style="54" customWidth="1"/>
    <col min="12282" max="12282" width="9.109375" style="54"/>
    <col min="12283" max="12283" width="20.33203125" style="54" customWidth="1"/>
    <col min="12284" max="12529" width="9.109375" style="54"/>
    <col min="12530" max="12530" width="32.6640625" style="54" customWidth="1"/>
    <col min="12531" max="12531" width="17.44140625" style="54" customWidth="1"/>
    <col min="12532" max="12532" width="17.33203125" style="54" customWidth="1"/>
    <col min="12533" max="12534" width="9.109375" style="54"/>
    <col min="12535" max="12535" width="24.44140625" style="54" bestFit="1" customWidth="1"/>
    <col min="12536" max="12536" width="9.109375" style="54"/>
    <col min="12537" max="12537" width="17.5546875" style="54" customWidth="1"/>
    <col min="12538" max="12538" width="9.109375" style="54"/>
    <col min="12539" max="12539" width="20.33203125" style="54" customWidth="1"/>
    <col min="12540" max="12785" width="9.109375" style="54"/>
    <col min="12786" max="12786" width="32.6640625" style="54" customWidth="1"/>
    <col min="12787" max="12787" width="17.44140625" style="54" customWidth="1"/>
    <col min="12788" max="12788" width="17.33203125" style="54" customWidth="1"/>
    <col min="12789" max="12790" width="9.109375" style="54"/>
    <col min="12791" max="12791" width="24.44140625" style="54" bestFit="1" customWidth="1"/>
    <col min="12792" max="12792" width="9.109375" style="54"/>
    <col min="12793" max="12793" width="17.5546875" style="54" customWidth="1"/>
    <col min="12794" max="12794" width="9.109375" style="54"/>
    <col min="12795" max="12795" width="20.33203125" style="54" customWidth="1"/>
    <col min="12796" max="13041" width="9.109375" style="54"/>
    <col min="13042" max="13042" width="32.6640625" style="54" customWidth="1"/>
    <col min="13043" max="13043" width="17.44140625" style="54" customWidth="1"/>
    <col min="13044" max="13044" width="17.33203125" style="54" customWidth="1"/>
    <col min="13045" max="13046" width="9.109375" style="54"/>
    <col min="13047" max="13047" width="24.44140625" style="54" bestFit="1" customWidth="1"/>
    <col min="13048" max="13048" width="9.109375" style="54"/>
    <col min="13049" max="13049" width="17.5546875" style="54" customWidth="1"/>
    <col min="13050" max="13050" width="9.109375" style="54"/>
    <col min="13051" max="13051" width="20.33203125" style="54" customWidth="1"/>
    <col min="13052" max="13297" width="9.109375" style="54"/>
    <col min="13298" max="13298" width="32.6640625" style="54" customWidth="1"/>
    <col min="13299" max="13299" width="17.44140625" style="54" customWidth="1"/>
    <col min="13300" max="13300" width="17.33203125" style="54" customWidth="1"/>
    <col min="13301" max="13302" width="9.109375" style="54"/>
    <col min="13303" max="13303" width="24.44140625" style="54" bestFit="1" customWidth="1"/>
    <col min="13304" max="13304" width="9.109375" style="54"/>
    <col min="13305" max="13305" width="17.5546875" style="54" customWidth="1"/>
    <col min="13306" max="13306" width="9.109375" style="54"/>
    <col min="13307" max="13307" width="20.33203125" style="54" customWidth="1"/>
    <col min="13308" max="13553" width="9.109375" style="54"/>
    <col min="13554" max="13554" width="32.6640625" style="54" customWidth="1"/>
    <col min="13555" max="13555" width="17.44140625" style="54" customWidth="1"/>
    <col min="13556" max="13556" width="17.33203125" style="54" customWidth="1"/>
    <col min="13557" max="13558" width="9.109375" style="54"/>
    <col min="13559" max="13559" width="24.44140625" style="54" bestFit="1" customWidth="1"/>
    <col min="13560" max="13560" width="9.109375" style="54"/>
    <col min="13561" max="13561" width="17.5546875" style="54" customWidth="1"/>
    <col min="13562" max="13562" width="9.109375" style="54"/>
    <col min="13563" max="13563" width="20.33203125" style="54" customWidth="1"/>
    <col min="13564" max="13809" width="9.109375" style="54"/>
    <col min="13810" max="13810" width="32.6640625" style="54" customWidth="1"/>
    <col min="13811" max="13811" width="17.44140625" style="54" customWidth="1"/>
    <col min="13812" max="13812" width="17.33203125" style="54" customWidth="1"/>
    <col min="13813" max="13814" width="9.109375" style="54"/>
    <col min="13815" max="13815" width="24.44140625" style="54" bestFit="1" customWidth="1"/>
    <col min="13816" max="13816" width="9.109375" style="54"/>
    <col min="13817" max="13817" width="17.5546875" style="54" customWidth="1"/>
    <col min="13818" max="13818" width="9.109375" style="54"/>
    <col min="13819" max="13819" width="20.33203125" style="54" customWidth="1"/>
    <col min="13820" max="14065" width="9.109375" style="54"/>
    <col min="14066" max="14066" width="32.6640625" style="54" customWidth="1"/>
    <col min="14067" max="14067" width="17.44140625" style="54" customWidth="1"/>
    <col min="14068" max="14068" width="17.33203125" style="54" customWidth="1"/>
    <col min="14069" max="14070" width="9.109375" style="54"/>
    <col min="14071" max="14071" width="24.44140625" style="54" bestFit="1" customWidth="1"/>
    <col min="14072" max="14072" width="9.109375" style="54"/>
    <col min="14073" max="14073" width="17.5546875" style="54" customWidth="1"/>
    <col min="14074" max="14074" width="9.109375" style="54"/>
    <col min="14075" max="14075" width="20.33203125" style="54" customWidth="1"/>
    <col min="14076" max="14321" width="9.109375" style="54"/>
    <col min="14322" max="14322" width="32.6640625" style="54" customWidth="1"/>
    <col min="14323" max="14323" width="17.44140625" style="54" customWidth="1"/>
    <col min="14324" max="14324" width="17.33203125" style="54" customWidth="1"/>
    <col min="14325" max="14326" width="9.109375" style="54"/>
    <col min="14327" max="14327" width="24.44140625" style="54" bestFit="1" customWidth="1"/>
    <col min="14328" max="14328" width="9.109375" style="54"/>
    <col min="14329" max="14329" width="17.5546875" style="54" customWidth="1"/>
    <col min="14330" max="14330" width="9.109375" style="54"/>
    <col min="14331" max="14331" width="20.33203125" style="54" customWidth="1"/>
    <col min="14332" max="14577" width="9.109375" style="54"/>
    <col min="14578" max="14578" width="32.6640625" style="54" customWidth="1"/>
    <col min="14579" max="14579" width="17.44140625" style="54" customWidth="1"/>
    <col min="14580" max="14580" width="17.33203125" style="54" customWidth="1"/>
    <col min="14581" max="14582" width="9.109375" style="54"/>
    <col min="14583" max="14583" width="24.44140625" style="54" bestFit="1" customWidth="1"/>
    <col min="14584" max="14584" width="9.109375" style="54"/>
    <col min="14585" max="14585" width="17.5546875" style="54" customWidth="1"/>
    <col min="14586" max="14586" width="9.109375" style="54"/>
    <col min="14587" max="14587" width="20.33203125" style="54" customWidth="1"/>
    <col min="14588" max="14833" width="9.109375" style="54"/>
    <col min="14834" max="14834" width="32.6640625" style="54" customWidth="1"/>
    <col min="14835" max="14835" width="17.44140625" style="54" customWidth="1"/>
    <col min="14836" max="14836" width="17.33203125" style="54" customWidth="1"/>
    <col min="14837" max="14838" width="9.109375" style="54"/>
    <col min="14839" max="14839" width="24.44140625" style="54" bestFit="1" customWidth="1"/>
    <col min="14840" max="14840" width="9.109375" style="54"/>
    <col min="14841" max="14841" width="17.5546875" style="54" customWidth="1"/>
    <col min="14842" max="14842" width="9.109375" style="54"/>
    <col min="14843" max="14843" width="20.33203125" style="54" customWidth="1"/>
    <col min="14844" max="15089" width="9.109375" style="54"/>
    <col min="15090" max="15090" width="32.6640625" style="54" customWidth="1"/>
    <col min="15091" max="15091" width="17.44140625" style="54" customWidth="1"/>
    <col min="15092" max="15092" width="17.33203125" style="54" customWidth="1"/>
    <col min="15093" max="15094" width="9.109375" style="54"/>
    <col min="15095" max="15095" width="24.44140625" style="54" bestFit="1" customWidth="1"/>
    <col min="15096" max="15096" width="9.109375" style="54"/>
    <col min="15097" max="15097" width="17.5546875" style="54" customWidth="1"/>
    <col min="15098" max="15098" width="9.109375" style="54"/>
    <col min="15099" max="15099" width="20.33203125" style="54" customWidth="1"/>
    <col min="15100" max="15345" width="9.109375" style="54"/>
    <col min="15346" max="15346" width="32.6640625" style="54" customWidth="1"/>
    <col min="15347" max="15347" width="17.44140625" style="54" customWidth="1"/>
    <col min="15348" max="15348" width="17.33203125" style="54" customWidth="1"/>
    <col min="15349" max="15350" width="9.109375" style="54"/>
    <col min="15351" max="15351" width="24.44140625" style="54" bestFit="1" customWidth="1"/>
    <col min="15352" max="15352" width="9.109375" style="54"/>
    <col min="15353" max="15353" width="17.5546875" style="54" customWidth="1"/>
    <col min="15354" max="15354" width="9.109375" style="54"/>
    <col min="15355" max="15355" width="20.33203125" style="54" customWidth="1"/>
    <col min="15356" max="15601" width="9.109375" style="54"/>
    <col min="15602" max="15602" width="32.6640625" style="54" customWidth="1"/>
    <col min="15603" max="15603" width="17.44140625" style="54" customWidth="1"/>
    <col min="15604" max="15604" width="17.33203125" style="54" customWidth="1"/>
    <col min="15605" max="15606" width="9.109375" style="54"/>
    <col min="15607" max="15607" width="24.44140625" style="54" bestFit="1" customWidth="1"/>
    <col min="15608" max="15608" width="9.109375" style="54"/>
    <col min="15609" max="15609" width="17.5546875" style="54" customWidth="1"/>
    <col min="15610" max="15610" width="9.109375" style="54"/>
    <col min="15611" max="15611" width="20.33203125" style="54" customWidth="1"/>
    <col min="15612" max="15857" width="9.109375" style="54"/>
    <col min="15858" max="15858" width="32.6640625" style="54" customWidth="1"/>
    <col min="15859" max="15859" width="17.44140625" style="54" customWidth="1"/>
    <col min="15860" max="15860" width="17.33203125" style="54" customWidth="1"/>
    <col min="15861" max="15862" width="9.109375" style="54"/>
    <col min="15863" max="15863" width="24.44140625" style="54" bestFit="1" customWidth="1"/>
    <col min="15864" max="15864" width="9.109375" style="54"/>
    <col min="15865" max="15865" width="17.5546875" style="54" customWidth="1"/>
    <col min="15866" max="15866" width="9.109375" style="54"/>
    <col min="15867" max="15867" width="20.33203125" style="54" customWidth="1"/>
    <col min="15868" max="16113" width="9.109375" style="54"/>
    <col min="16114" max="16114" width="32.6640625" style="54" customWidth="1"/>
    <col min="16115" max="16115" width="17.44140625" style="54" customWidth="1"/>
    <col min="16116" max="16116" width="17.33203125" style="54" customWidth="1"/>
    <col min="16117" max="16118" width="9.109375" style="54"/>
    <col min="16119" max="16119" width="24.44140625" style="54" bestFit="1" customWidth="1"/>
    <col min="16120" max="16120" width="9.109375" style="54"/>
    <col min="16121" max="16121" width="17.5546875" style="54" customWidth="1"/>
    <col min="16122" max="16122" width="9.109375" style="54"/>
    <col min="16123" max="16123" width="20.33203125" style="54" customWidth="1"/>
    <col min="16124" max="16384" width="9.109375" style="54"/>
  </cols>
  <sheetData>
    <row r="1" spans="2:4" ht="16.2">
      <c r="B1" s="578" t="s">
        <v>381</v>
      </c>
    </row>
    <row r="3" spans="2:4" ht="18">
      <c r="B3" s="670" t="s">
        <v>84</v>
      </c>
      <c r="C3" s="671" t="s">
        <v>1</v>
      </c>
      <c r="D3" s="672" t="s">
        <v>487</v>
      </c>
    </row>
    <row r="4" spans="2:4" ht="16.5" customHeight="1">
      <c r="B4" s="673" t="s">
        <v>86</v>
      </c>
      <c r="C4" s="674">
        <v>23653</v>
      </c>
      <c r="D4" s="675">
        <v>0.43358630297697609</v>
      </c>
    </row>
    <row r="5" spans="2:4">
      <c r="B5" s="673" t="s">
        <v>88</v>
      </c>
      <c r="C5" s="674">
        <v>11191</v>
      </c>
      <c r="D5" s="675">
        <v>0.20514371608740284</v>
      </c>
    </row>
    <row r="6" spans="2:4">
      <c r="B6" s="673" t="s">
        <v>465</v>
      </c>
      <c r="C6" s="674">
        <v>11104</v>
      </c>
      <c r="D6" s="675">
        <v>0.2035489074644376</v>
      </c>
    </row>
    <row r="7" spans="2:4">
      <c r="B7" s="673" t="s">
        <v>87</v>
      </c>
      <c r="C7" s="674">
        <v>5101</v>
      </c>
      <c r="D7" s="675">
        <v>9.3507112479835758E-2</v>
      </c>
    </row>
    <row r="8" spans="2:4">
      <c r="B8" s="676" t="s">
        <v>89</v>
      </c>
      <c r="C8" s="677">
        <v>3503</v>
      </c>
      <c r="D8" s="678">
        <v>6.4213960991347699E-2</v>
      </c>
    </row>
    <row r="10" spans="2:4">
      <c r="B10" s="579" t="s">
        <v>476</v>
      </c>
    </row>
  </sheetData>
  <pageMargins left="0.75" right="0.75" top="1" bottom="1" header="0.5" footer="0.5"/>
  <pageSetup scale="47"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78"/>
  <sheetViews>
    <sheetView workbookViewId="0"/>
  </sheetViews>
  <sheetFormatPr defaultRowHeight="13.2"/>
  <cols>
    <col min="2" max="2" width="30.5546875" style="68" customWidth="1"/>
    <col min="3" max="5" width="8.33203125" style="68" bestFit="1" customWidth="1"/>
  </cols>
  <sheetData>
    <row r="1" spans="2:5" ht="15.6">
      <c r="B1" s="68" t="s">
        <v>382</v>
      </c>
    </row>
    <row r="3" spans="2:5" ht="15.6">
      <c r="B3" s="221" t="s">
        <v>135</v>
      </c>
      <c r="C3" s="229"/>
      <c r="D3" s="229"/>
      <c r="E3" s="229"/>
    </row>
    <row r="4" spans="2:5">
      <c r="B4" s="73"/>
      <c r="C4" s="223" t="s">
        <v>103</v>
      </c>
      <c r="D4" s="223" t="s">
        <v>103</v>
      </c>
      <c r="E4" s="223" t="s">
        <v>103</v>
      </c>
    </row>
    <row r="5" spans="2:5">
      <c r="B5" s="234" t="s">
        <v>104</v>
      </c>
      <c r="C5" s="225" t="s">
        <v>105</v>
      </c>
      <c r="D5" s="225" t="s">
        <v>400</v>
      </c>
      <c r="E5" s="225" t="s">
        <v>488</v>
      </c>
    </row>
    <row r="6" spans="2:5">
      <c r="B6" s="235" t="s">
        <v>493</v>
      </c>
      <c r="C6" s="236">
        <v>0.24343518996046071</v>
      </c>
      <c r="D6" s="236">
        <v>0.43410042124368475</v>
      </c>
      <c r="E6" s="237">
        <v>0.30007998455470669</v>
      </c>
    </row>
    <row r="7" spans="2:5">
      <c r="B7" s="235" t="s">
        <v>137</v>
      </c>
      <c r="C7" s="238"/>
      <c r="D7" s="238"/>
      <c r="E7" s="239"/>
    </row>
    <row r="8" spans="2:5">
      <c r="B8" s="240" t="s">
        <v>494</v>
      </c>
      <c r="C8" s="236">
        <v>1.4984814623803794E-2</v>
      </c>
      <c r="D8" s="236">
        <v>1.5890774627856263E-2</v>
      </c>
      <c r="E8" s="237">
        <v>2.346443445403646E-2</v>
      </c>
    </row>
    <row r="9" spans="2:5">
      <c r="B9" s="241" t="s">
        <v>138</v>
      </c>
      <c r="C9" s="686"/>
      <c r="D9" s="686"/>
      <c r="E9" s="234"/>
    </row>
    <row r="10" spans="2:5">
      <c r="B10" s="240" t="s">
        <v>495</v>
      </c>
      <c r="C10" s="236">
        <v>7.9579966764082282E-3</v>
      </c>
      <c r="D10" s="236">
        <v>7.956223164339216E-3</v>
      </c>
      <c r="E10" s="237">
        <v>1.0304906638718041E-2</v>
      </c>
    </row>
    <row r="11" spans="2:5">
      <c r="B11" s="241" t="s">
        <v>496</v>
      </c>
      <c r="C11" s="236">
        <v>7.6285026646037476E-3</v>
      </c>
      <c r="D11" s="236">
        <v>5.6779856154085791E-3</v>
      </c>
      <c r="E11" s="237">
        <v>6.2470695314008331E-3</v>
      </c>
    </row>
    <row r="12" spans="2:5">
      <c r="B12" s="228" t="s">
        <v>91</v>
      </c>
      <c r="C12" s="637">
        <f>SUM(C6:C11)</f>
        <v>0.27400650392527648</v>
      </c>
      <c r="D12" s="637">
        <f>SUM(D6:D11)</f>
        <v>0.46362540465128876</v>
      </c>
      <c r="E12" s="638">
        <v>0.33900000000000002</v>
      </c>
    </row>
    <row r="13" spans="2:5">
      <c r="B13" s="228"/>
      <c r="C13" s="637"/>
      <c r="D13" s="637"/>
      <c r="E13" s="228"/>
    </row>
    <row r="14" spans="2:5" ht="15.6">
      <c r="B14" s="221" t="s">
        <v>102</v>
      </c>
      <c r="C14" s="222"/>
      <c r="D14" s="222"/>
      <c r="E14" s="222"/>
    </row>
    <row r="15" spans="2:5">
      <c r="B15" s="73"/>
      <c r="C15" s="223" t="s">
        <v>103</v>
      </c>
      <c r="D15" s="223" t="s">
        <v>103</v>
      </c>
      <c r="E15" s="223" t="s">
        <v>103</v>
      </c>
    </row>
    <row r="16" spans="2:5">
      <c r="B16" s="224" t="s">
        <v>104</v>
      </c>
      <c r="C16" s="225" t="s">
        <v>105</v>
      </c>
      <c r="D16" s="225" t="s">
        <v>400</v>
      </c>
      <c r="E16" s="225" t="s">
        <v>488</v>
      </c>
    </row>
    <row r="17" spans="2:5">
      <c r="B17" s="73" t="s">
        <v>106</v>
      </c>
      <c r="C17" s="226">
        <v>8.4876941149504323E-2</v>
      </c>
      <c r="D17" s="226">
        <v>8.8715816278156279E-2</v>
      </c>
      <c r="E17" s="227">
        <v>0.11205077640179828</v>
      </c>
    </row>
    <row r="18" spans="2:5">
      <c r="B18" s="73" t="s">
        <v>107</v>
      </c>
      <c r="C18" s="226">
        <v>5.8101971233740189E-2</v>
      </c>
      <c r="D18" s="226">
        <v>4.6461417600130027E-2</v>
      </c>
      <c r="E18" s="227">
        <v>5.6826957553024242E-2</v>
      </c>
    </row>
    <row r="19" spans="2:5">
      <c r="B19" s="228" t="s">
        <v>91</v>
      </c>
      <c r="C19" s="637">
        <f>SUM(C17:C18)</f>
        <v>0.14297891238324451</v>
      </c>
      <c r="D19" s="637">
        <f>SUM(D17:D18)</f>
        <v>0.13517723387828631</v>
      </c>
      <c r="E19" s="638">
        <f>SUM(E17:E18)</f>
        <v>0.16887773395482253</v>
      </c>
    </row>
    <row r="20" spans="2:5">
      <c r="B20" s="228"/>
      <c r="C20" s="637"/>
      <c r="D20" s="637"/>
      <c r="E20" s="228"/>
    </row>
    <row r="21" spans="2:5" ht="15.6">
      <c r="B21" s="221" t="s">
        <v>108</v>
      </c>
      <c r="C21" s="229"/>
      <c r="D21" s="229"/>
      <c r="E21" s="229"/>
    </row>
    <row r="22" spans="2:5">
      <c r="B22" s="73"/>
      <c r="C22" s="223" t="s">
        <v>103</v>
      </c>
      <c r="D22" s="223" t="s">
        <v>103</v>
      </c>
      <c r="E22" s="223" t="s">
        <v>103</v>
      </c>
    </row>
    <row r="23" spans="2:5">
      <c r="B23" s="224" t="s">
        <v>104</v>
      </c>
      <c r="C23" s="225" t="s">
        <v>105</v>
      </c>
      <c r="D23" s="225" t="s">
        <v>400</v>
      </c>
      <c r="E23" s="225" t="s">
        <v>488</v>
      </c>
    </row>
    <row r="24" spans="2:5">
      <c r="B24" s="73" t="s">
        <v>109</v>
      </c>
      <c r="C24" s="226">
        <v>8.8372442839951867E-2</v>
      </c>
      <c r="D24" s="226">
        <v>6.217340069620339E-2</v>
      </c>
      <c r="E24" s="227">
        <v>8.834500923959511E-2</v>
      </c>
    </row>
    <row r="25" spans="2:5">
      <c r="B25" s="73" t="s">
        <v>110</v>
      </c>
      <c r="C25" s="226">
        <v>3.1470259583977998E-2</v>
      </c>
      <c r="D25" s="226">
        <v>2.528274797166425E-2</v>
      </c>
      <c r="E25" s="227">
        <v>3.4638138842154616E-2</v>
      </c>
    </row>
    <row r="26" spans="2:5">
      <c r="B26" s="73" t="s">
        <v>111</v>
      </c>
      <c r="C26" s="226">
        <v>1.0124777949687696E-2</v>
      </c>
      <c r="D26" s="226">
        <v>5.6644408023947233E-3</v>
      </c>
      <c r="E26" s="227">
        <v>6.1643268886008218E-3</v>
      </c>
    </row>
    <row r="27" spans="2:5">
      <c r="B27" s="73" t="s">
        <v>112</v>
      </c>
      <c r="C27" s="230"/>
      <c r="D27" s="230"/>
      <c r="E27" s="231"/>
    </row>
    <row r="28" spans="2:5">
      <c r="B28" s="73" t="s">
        <v>113</v>
      </c>
      <c r="C28" s="226">
        <v>4.8815254140163892E-3</v>
      </c>
      <c r="D28" s="226">
        <v>3.8060924568936324E-3</v>
      </c>
      <c r="E28" s="227">
        <v>5.5644427283007419E-3</v>
      </c>
    </row>
    <row r="29" spans="2:5">
      <c r="B29" s="228" t="s">
        <v>91</v>
      </c>
      <c r="C29" s="637">
        <v>0.13400000000000001</v>
      </c>
      <c r="D29" s="637">
        <f>SUM(D24:D28)</f>
        <v>9.6926681927155992E-2</v>
      </c>
      <c r="E29" s="638">
        <f>SUM(E24:E28)</f>
        <v>0.13471191769865132</v>
      </c>
    </row>
    <row r="30" spans="2:5">
      <c r="B30" s="228"/>
      <c r="C30" s="637"/>
      <c r="D30" s="637"/>
      <c r="E30" s="228"/>
    </row>
    <row r="31" spans="2:5" ht="15.6">
      <c r="B31" s="221" t="s">
        <v>114</v>
      </c>
      <c r="C31" s="229"/>
      <c r="D31" s="229"/>
      <c r="E31" s="229"/>
    </row>
    <row r="32" spans="2:5">
      <c r="B32" s="73"/>
      <c r="C32" s="223" t="s">
        <v>103</v>
      </c>
      <c r="D32" s="223" t="s">
        <v>103</v>
      </c>
      <c r="E32" s="223" t="s">
        <v>103</v>
      </c>
    </row>
    <row r="33" spans="2:5">
      <c r="B33" s="224" t="s">
        <v>104</v>
      </c>
      <c r="C33" s="225" t="s">
        <v>105</v>
      </c>
      <c r="D33" s="225" t="s">
        <v>400</v>
      </c>
      <c r="E33" s="225" t="s">
        <v>488</v>
      </c>
    </row>
    <row r="34" spans="2:5">
      <c r="B34" s="73" t="s">
        <v>115</v>
      </c>
      <c r="C34" s="226">
        <v>3.8396796745172199E-2</v>
      </c>
      <c r="D34" s="226">
        <v>2.9963835349253003E-2</v>
      </c>
      <c r="E34" s="227">
        <v>3.7196265548721623E-2</v>
      </c>
    </row>
    <row r="35" spans="2:5">
      <c r="B35" s="73" t="s">
        <v>106</v>
      </c>
      <c r="C35" s="226">
        <v>2.6316543464557904E-2</v>
      </c>
      <c r="D35" s="226">
        <v>1.9149656638990098E-2</v>
      </c>
      <c r="E35" s="227">
        <v>2.1944038392586258E-2</v>
      </c>
    </row>
    <row r="36" spans="2:5">
      <c r="B36" s="73" t="s">
        <v>116</v>
      </c>
      <c r="C36" s="226">
        <v>2.2731505357859148E-2</v>
      </c>
      <c r="D36" s="226">
        <v>1.533001936908261E-2</v>
      </c>
      <c r="E36" s="227">
        <v>1.7617287696169017E-2</v>
      </c>
    </row>
    <row r="37" spans="2:5">
      <c r="B37" s="228" t="s">
        <v>91</v>
      </c>
      <c r="C37" s="637">
        <f>SUM(C34:C36)</f>
        <v>8.7444845567589247E-2</v>
      </c>
      <c r="D37" s="637">
        <f>SUM(D34:D36)</f>
        <v>6.4443511357325706E-2</v>
      </c>
      <c r="E37" s="638">
        <f>SUM(E34:E36)</f>
        <v>7.6757591637476905E-2</v>
      </c>
    </row>
    <row r="38" spans="2:5">
      <c r="B38" s="228"/>
      <c r="C38" s="637"/>
      <c r="D38" s="637"/>
      <c r="E38" s="228"/>
    </row>
    <row r="39" spans="2:5">
      <c r="B39" s="228"/>
      <c r="C39" s="637"/>
      <c r="D39" s="637"/>
      <c r="E39" s="228"/>
    </row>
    <row r="40" spans="2:5" ht="15.6">
      <c r="B40" s="221" t="s">
        <v>117</v>
      </c>
      <c r="C40" s="229"/>
      <c r="D40" s="229"/>
      <c r="E40" s="229"/>
    </row>
    <row r="41" spans="2:5">
      <c r="B41" s="73"/>
      <c r="C41" s="223" t="s">
        <v>103</v>
      </c>
      <c r="D41" s="223" t="s">
        <v>103</v>
      </c>
      <c r="E41" s="223" t="s">
        <v>103</v>
      </c>
    </row>
    <row r="42" spans="2:5">
      <c r="B42" s="224" t="s">
        <v>104</v>
      </c>
      <c r="C42" s="225" t="s">
        <v>105</v>
      </c>
      <c r="D42" s="225" t="s">
        <v>400</v>
      </c>
      <c r="E42" s="225" t="s">
        <v>488</v>
      </c>
    </row>
    <row r="43" spans="2:5">
      <c r="B43" s="686" t="s">
        <v>489</v>
      </c>
      <c r="C43" s="73"/>
      <c r="D43" s="232"/>
      <c r="E43" s="233"/>
    </row>
    <row r="44" spans="2:5">
      <c r="B44" s="686" t="s">
        <v>118</v>
      </c>
      <c r="C44" s="226">
        <v>1.4207638530743224E-2</v>
      </c>
      <c r="D44" s="226">
        <v>1.2997602568096548E-2</v>
      </c>
      <c r="E44" s="227">
        <v>2.0475356482886065E-2</v>
      </c>
    </row>
    <row r="45" spans="2:5">
      <c r="B45" s="73" t="s">
        <v>490</v>
      </c>
      <c r="C45" s="226">
        <v>8.8927568620709423E-3</v>
      </c>
      <c r="D45" s="226">
        <v>6.4039875929512791E-3</v>
      </c>
      <c r="E45" s="227">
        <v>1.0832390986568111E-2</v>
      </c>
    </row>
    <row r="46" spans="2:5">
      <c r="B46" s="73" t="s">
        <v>119</v>
      </c>
      <c r="C46" s="226">
        <v>7.9687410463583751E-3</v>
      </c>
      <c r="D46" s="226">
        <v>5.4639775697896487E-3</v>
      </c>
      <c r="E46" s="227">
        <v>8.1329122652177514E-3</v>
      </c>
    </row>
    <row r="47" spans="2:5">
      <c r="B47" s="228" t="s">
        <v>91</v>
      </c>
      <c r="C47" s="637">
        <f>SUM(C44:C46)</f>
        <v>3.1069136439172543E-2</v>
      </c>
      <c r="D47" s="637">
        <v>2.4E-2</v>
      </c>
      <c r="E47" s="638">
        <f>SUM(E44:E46)</f>
        <v>3.9440659734671923E-2</v>
      </c>
    </row>
    <row r="48" spans="2:5">
      <c r="C48"/>
      <c r="D48"/>
      <c r="E48"/>
    </row>
    <row r="49" spans="2:5" ht="15.6">
      <c r="B49" s="221" t="s">
        <v>120</v>
      </c>
      <c r="C49" s="229"/>
      <c r="D49" s="229"/>
      <c r="E49" s="229"/>
    </row>
    <row r="50" spans="2:5">
      <c r="B50" s="73"/>
      <c r="C50" s="223" t="s">
        <v>103</v>
      </c>
      <c r="D50" s="223" t="s">
        <v>103</v>
      </c>
      <c r="E50" s="223" t="s">
        <v>103</v>
      </c>
    </row>
    <row r="51" spans="2:5">
      <c r="B51" s="224" t="s">
        <v>104</v>
      </c>
      <c r="C51" s="225" t="s">
        <v>105</v>
      </c>
      <c r="D51" s="225" t="s">
        <v>400</v>
      </c>
      <c r="E51" s="225" t="s">
        <v>488</v>
      </c>
    </row>
    <row r="52" spans="2:5">
      <c r="B52" s="73" t="s">
        <v>121</v>
      </c>
      <c r="C52" s="226">
        <v>8.4790986189903161E-2</v>
      </c>
      <c r="D52" s="226">
        <v>7.5479825001015854E-2</v>
      </c>
      <c r="E52" s="227">
        <v>8.6793584687094902E-2</v>
      </c>
    </row>
    <row r="53" spans="2:5">
      <c r="B53" s="73" t="s">
        <v>122</v>
      </c>
      <c r="C53" s="226">
        <v>8.1775399690562148E-2</v>
      </c>
      <c r="D53" s="226">
        <v>6.1051890178656081E-2</v>
      </c>
      <c r="E53" s="227">
        <v>8.5455911961828057E-2</v>
      </c>
    </row>
    <row r="54" spans="2:5">
      <c r="B54" s="73" t="s">
        <v>491</v>
      </c>
      <c r="C54" s="226">
        <v>1.560440662426222E-2</v>
      </c>
      <c r="D54" s="226">
        <v>1.2068428395346002E-2</v>
      </c>
      <c r="E54" s="227">
        <v>1.6982927434702266E-2</v>
      </c>
    </row>
    <row r="55" spans="2:5">
      <c r="B55" s="73" t="s">
        <v>123</v>
      </c>
      <c r="C55" s="226">
        <v>1.7438112429087157E-2</v>
      </c>
      <c r="D55" s="226">
        <v>1.078167115902965E-2</v>
      </c>
      <c r="E55" s="227">
        <v>1.252516755385167E-2</v>
      </c>
    </row>
    <row r="56" spans="2:5">
      <c r="B56" s="73" t="s">
        <v>124</v>
      </c>
      <c r="C56" s="226">
        <v>1.2141138043665119E-2</v>
      </c>
      <c r="D56" s="226">
        <v>8.0699995936556104E-3</v>
      </c>
      <c r="E56" s="227">
        <v>9.7636318504013015E-3</v>
      </c>
    </row>
    <row r="57" spans="2:5">
      <c r="B57" s="73" t="s">
        <v>125</v>
      </c>
      <c r="C57" s="226">
        <v>1.0436364678241935E-2</v>
      </c>
      <c r="D57" s="226">
        <v>7.3033631770713404E-3</v>
      </c>
      <c r="E57" s="227">
        <v>9.4292136690845903E-3</v>
      </c>
    </row>
    <row r="58" spans="2:5">
      <c r="B58" s="73" t="s">
        <v>126</v>
      </c>
      <c r="C58" s="226">
        <v>6.6042060626898174E-3</v>
      </c>
      <c r="D58" s="226">
        <v>4.2395264733370358E-3</v>
      </c>
      <c r="E58" s="227">
        <v>5.2576054279173676E-3</v>
      </c>
    </row>
    <row r="59" spans="2:5">
      <c r="B59" s="73" t="s">
        <v>127</v>
      </c>
      <c r="C59" s="226">
        <v>2.7827918170878459E-3</v>
      </c>
      <c r="D59" s="226">
        <v>2.0723563911200205E-3</v>
      </c>
      <c r="E59" s="227">
        <v>2.8132498552003752E-3</v>
      </c>
    </row>
    <row r="60" spans="2:5">
      <c r="B60" s="73" t="s">
        <v>492</v>
      </c>
      <c r="C60" s="226">
        <v>1.2427654575669015E-3</v>
      </c>
      <c r="D60" s="226">
        <v>1.2623765728914111E-3</v>
      </c>
      <c r="E60" s="227">
        <v>1.6203767548335494E-3</v>
      </c>
    </row>
    <row r="61" spans="2:5">
      <c r="B61" s="73" t="s">
        <v>131</v>
      </c>
      <c r="C61" s="226">
        <v>7.9150191966076444E-4</v>
      </c>
      <c r="D61" s="226">
        <v>5.6617318397919516E-4</v>
      </c>
      <c r="E61" s="227">
        <v>1.2307968116501641E-3</v>
      </c>
    </row>
    <row r="62" spans="2:5">
      <c r="B62" s="73" t="s">
        <v>128</v>
      </c>
      <c r="C62" s="226">
        <v>1.2212767176666094E-3</v>
      </c>
      <c r="D62" s="226">
        <v>9.8064446220319924E-4</v>
      </c>
      <c r="E62" s="227">
        <v>1.1480541688501532E-3</v>
      </c>
    </row>
    <row r="63" spans="2:5">
      <c r="B63" s="73" t="s">
        <v>129</v>
      </c>
      <c r="C63" s="226">
        <v>1.2105323477164633E-3</v>
      </c>
      <c r="D63" s="226">
        <v>7.1787508973438624E-4</v>
      </c>
      <c r="E63" s="227">
        <v>1.0515210855834736E-3</v>
      </c>
    </row>
    <row r="64" spans="2:5">
      <c r="B64" s="73" t="s">
        <v>130</v>
      </c>
      <c r="C64" s="226">
        <v>9.7415620881324849E-4</v>
      </c>
      <c r="D64" s="226">
        <v>5.8513592219859405E-4</v>
      </c>
      <c r="E64" s="227">
        <v>5.8954132995007861E-4</v>
      </c>
    </row>
    <row r="65" spans="2:5">
      <c r="B65" s="228" t="s">
        <v>91</v>
      </c>
      <c r="C65" s="637">
        <f>SUM(C52:C64)</f>
        <v>0.23701363818692339</v>
      </c>
      <c r="D65" s="637">
        <f>SUM(D52:D64)</f>
        <v>0.18517926560023837</v>
      </c>
      <c r="E65" s="638">
        <f>SUM(E52:E64)</f>
        <v>0.23466158259094794</v>
      </c>
    </row>
    <row r="68" spans="2:5" ht="15.6">
      <c r="B68" s="221" t="s">
        <v>132</v>
      </c>
      <c r="C68" s="229"/>
      <c r="D68" s="229"/>
      <c r="E68" s="229"/>
    </row>
    <row r="69" spans="2:5">
      <c r="B69" s="73"/>
      <c r="C69" s="223" t="s">
        <v>103</v>
      </c>
      <c r="D69" s="223" t="s">
        <v>103</v>
      </c>
      <c r="E69" s="223" t="s">
        <v>103</v>
      </c>
    </row>
    <row r="70" spans="2:5">
      <c r="B70" s="224" t="s">
        <v>104</v>
      </c>
      <c r="C70" s="225" t="s">
        <v>105</v>
      </c>
      <c r="D70" s="225" t="s">
        <v>400</v>
      </c>
      <c r="E70" s="225" t="s">
        <v>488</v>
      </c>
    </row>
    <row r="71" spans="2:5">
      <c r="B71" s="73" t="s">
        <v>132</v>
      </c>
      <c r="C71" s="637">
        <v>6.7621483009569647E-2</v>
      </c>
      <c r="D71" s="637">
        <v>6.6114941283235584E-2</v>
      </c>
      <c r="E71" s="638">
        <v>7.1920594643792926E-2</v>
      </c>
    </row>
    <row r="73" spans="2:5" ht="15.6">
      <c r="B73" s="221" t="s">
        <v>133</v>
      </c>
      <c r="C73" s="229"/>
      <c r="D73" s="229"/>
      <c r="E73" s="229"/>
    </row>
    <row r="74" spans="2:5">
      <c r="B74" s="73"/>
      <c r="C74" s="223" t="s">
        <v>103</v>
      </c>
      <c r="D74" s="223" t="s">
        <v>103</v>
      </c>
      <c r="E74" s="223" t="s">
        <v>103</v>
      </c>
    </row>
    <row r="75" spans="2:5">
      <c r="B75" s="224" t="s">
        <v>104</v>
      </c>
      <c r="C75" s="225" t="s">
        <v>105</v>
      </c>
      <c r="D75" s="225" t="s">
        <v>400</v>
      </c>
      <c r="E75" s="225" t="s">
        <v>488</v>
      </c>
    </row>
    <row r="76" spans="2:5">
      <c r="B76" s="73" t="s">
        <v>133</v>
      </c>
      <c r="C76" s="637">
        <v>8.3562546558936454E-2</v>
      </c>
      <c r="D76" s="637">
        <v>5.3911064757751016E-2</v>
      </c>
      <c r="E76" s="638">
        <v>5.6061588107124138E-2</v>
      </c>
    </row>
    <row r="78" spans="2:5" ht="14.4">
      <c r="B78" s="575" t="s">
        <v>497</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2"/>
  <sheetViews>
    <sheetView workbookViewId="0"/>
  </sheetViews>
  <sheetFormatPr defaultColWidth="9.109375" defaultRowHeight="13.2"/>
  <cols>
    <col min="1" max="1" width="9.109375" style="68"/>
    <col min="2" max="2" width="37.44140625" style="68" bestFit="1" customWidth="1"/>
    <col min="3" max="3" width="10.6640625" style="220" customWidth="1"/>
    <col min="4" max="4" width="13.109375" style="99" customWidth="1"/>
    <col min="5" max="5" width="10.6640625" style="220" customWidth="1"/>
    <col min="6" max="6" width="13.109375" style="99" customWidth="1"/>
    <col min="7" max="7" width="10.6640625" style="220" customWidth="1"/>
    <col min="8" max="8" width="13.109375" style="99" customWidth="1"/>
    <col min="9" max="9" width="9.109375" style="68"/>
    <col min="10" max="10" width="9.109375" style="112"/>
    <col min="11" max="16384" width="9.109375" style="68"/>
  </cols>
  <sheetData>
    <row r="1" spans="2:10" ht="15.6">
      <c r="B1" s="815" t="s">
        <v>449</v>
      </c>
      <c r="C1" s="815"/>
      <c r="D1" s="815"/>
      <c r="E1" s="815"/>
      <c r="F1" s="815"/>
      <c r="G1" s="815"/>
      <c r="H1" s="815"/>
    </row>
    <row r="3" spans="2:10" ht="12.75" customHeight="1">
      <c r="B3" s="810" t="s">
        <v>140</v>
      </c>
      <c r="C3" s="812" t="s">
        <v>105</v>
      </c>
      <c r="D3" s="813"/>
      <c r="E3" s="814" t="s">
        <v>400</v>
      </c>
      <c r="F3" s="813"/>
      <c r="G3" s="812" t="s">
        <v>488</v>
      </c>
      <c r="H3" s="813"/>
    </row>
    <row r="4" spans="2:10" ht="15.6">
      <c r="B4" s="811"/>
      <c r="C4" s="242" t="s">
        <v>1</v>
      </c>
      <c r="D4" s="243" t="s">
        <v>498</v>
      </c>
      <c r="E4" s="244" t="s">
        <v>1</v>
      </c>
      <c r="F4" s="687" t="s">
        <v>498</v>
      </c>
      <c r="G4" s="242" t="s">
        <v>1</v>
      </c>
      <c r="H4" s="688" t="s">
        <v>498</v>
      </c>
    </row>
    <row r="5" spans="2:10">
      <c r="B5" s="245" t="s">
        <v>141</v>
      </c>
      <c r="C5" s="246">
        <v>67379</v>
      </c>
      <c r="D5" s="247">
        <v>0.56931981411068866</v>
      </c>
      <c r="E5" s="248">
        <v>80421</v>
      </c>
      <c r="F5" s="247">
        <v>0.54442985187792792</v>
      </c>
      <c r="G5" s="249">
        <v>67604</v>
      </c>
      <c r="H5" s="250">
        <v>0.61</v>
      </c>
    </row>
    <row r="6" spans="2:10">
      <c r="B6" s="71" t="s">
        <v>142</v>
      </c>
      <c r="C6" s="251">
        <v>7620</v>
      </c>
      <c r="D6" s="247">
        <v>7.0000000000000007E-2</v>
      </c>
      <c r="E6" s="252">
        <v>8164</v>
      </c>
      <c r="F6" s="247">
        <v>5.5268217390127002E-2</v>
      </c>
      <c r="G6" s="253">
        <v>7977</v>
      </c>
      <c r="H6" s="250">
        <v>7.118952638483575E-2</v>
      </c>
    </row>
    <row r="7" spans="2:10">
      <c r="B7" s="70" t="s">
        <v>83</v>
      </c>
      <c r="C7" s="246">
        <v>7589</v>
      </c>
      <c r="D7" s="247">
        <v>6.4123362906632869E-2</v>
      </c>
      <c r="E7" s="248">
        <v>12110</v>
      </c>
      <c r="F7" s="247">
        <v>8.1981640445178583E-2</v>
      </c>
      <c r="G7" s="253">
        <v>6867</v>
      </c>
      <c r="H7" s="250">
        <v>6.1283499772429119E-2</v>
      </c>
    </row>
    <row r="8" spans="2:10">
      <c r="B8" s="254" t="s">
        <v>143</v>
      </c>
      <c r="C8" s="255">
        <v>82588</v>
      </c>
      <c r="D8" s="689">
        <v>0.69782847486269539</v>
      </c>
      <c r="E8" s="257">
        <v>100695</v>
      </c>
      <c r="F8" s="256">
        <v>0.68167970971323355</v>
      </c>
      <c r="G8" s="258">
        <v>82448</v>
      </c>
      <c r="H8" s="259">
        <v>0.73579466859432585</v>
      </c>
    </row>
    <row r="9" spans="2:10" s="266" customFormat="1">
      <c r="B9" s="260" t="s">
        <v>144</v>
      </c>
      <c r="C9" s="261">
        <v>35762</v>
      </c>
      <c r="D9" s="262">
        <v>0.30217152513730461</v>
      </c>
      <c r="E9" s="263">
        <v>47021</v>
      </c>
      <c r="F9" s="264">
        <v>0.31832029028676651</v>
      </c>
      <c r="G9" s="265">
        <v>29605</v>
      </c>
      <c r="H9" s="259">
        <v>0.26420533140567409</v>
      </c>
      <c r="J9" s="267"/>
    </row>
    <row r="10" spans="2:10" ht="26.4">
      <c r="B10" s="268" t="s">
        <v>145</v>
      </c>
      <c r="C10" s="269">
        <v>118350</v>
      </c>
      <c r="D10" s="270"/>
      <c r="E10" s="271">
        <v>147716</v>
      </c>
      <c r="F10" s="270"/>
      <c r="G10" s="272">
        <v>112053</v>
      </c>
      <c r="H10" s="273"/>
    </row>
    <row r="12" spans="2:10" ht="14.4">
      <c r="B12" s="575" t="s">
        <v>499</v>
      </c>
    </row>
  </sheetData>
  <mergeCells count="5">
    <mergeCell ref="B3:B4"/>
    <mergeCell ref="C3:D3"/>
    <mergeCell ref="E3:F3"/>
    <mergeCell ref="G3:H3"/>
    <mergeCell ref="B1:H1"/>
  </mergeCells>
  <pageMargins left="0.75" right="0.75" top="1" bottom="1" header="0.5" footer="0.5"/>
  <pageSetup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5"/>
  <sheetViews>
    <sheetView workbookViewId="0"/>
  </sheetViews>
  <sheetFormatPr defaultColWidth="9.109375" defaultRowHeight="13.2"/>
  <cols>
    <col min="1" max="1" width="9.109375" style="68"/>
    <col min="2" max="2" width="14.5546875" style="68" customWidth="1"/>
    <col min="3" max="3" width="12.33203125" style="68" customWidth="1"/>
    <col min="4" max="4" width="11.44140625" style="68" customWidth="1"/>
    <col min="5" max="5" width="12.33203125" style="68" customWidth="1"/>
    <col min="6" max="6" width="11.44140625" style="99" customWidth="1"/>
    <col min="7" max="7" width="12.33203125" style="99" customWidth="1"/>
    <col min="8" max="8" width="11.44140625" style="99" customWidth="1"/>
    <col min="9" max="16384" width="9.109375" style="68"/>
  </cols>
  <sheetData>
    <row r="1" spans="2:8" ht="15.6">
      <c r="B1" s="582" t="s">
        <v>383</v>
      </c>
    </row>
    <row r="3" spans="2:8" ht="12.75" customHeight="1">
      <c r="B3" s="818" t="s">
        <v>146</v>
      </c>
      <c r="C3" s="820" t="s">
        <v>13</v>
      </c>
      <c r="D3" s="821"/>
      <c r="E3" s="820" t="s">
        <v>396</v>
      </c>
      <c r="F3" s="821"/>
      <c r="G3" s="820" t="s">
        <v>455</v>
      </c>
      <c r="H3" s="821"/>
    </row>
    <row r="4" spans="2:8" ht="15.6">
      <c r="B4" s="819"/>
      <c r="C4" s="274" t="s">
        <v>1</v>
      </c>
      <c r="D4" s="275" t="s">
        <v>93</v>
      </c>
      <c r="E4" s="274" t="s">
        <v>1</v>
      </c>
      <c r="F4" s="639" t="s">
        <v>93</v>
      </c>
      <c r="G4" s="274" t="s">
        <v>1</v>
      </c>
      <c r="H4" s="275" t="s">
        <v>93</v>
      </c>
    </row>
    <row r="5" spans="2:8" ht="15.75" customHeight="1">
      <c r="B5" s="276" t="s">
        <v>94</v>
      </c>
      <c r="C5" s="277">
        <v>19597</v>
      </c>
      <c r="D5" s="278">
        <v>7.9053312679510768E-2</v>
      </c>
      <c r="E5" s="277">
        <v>16072</v>
      </c>
      <c r="F5" s="283">
        <v>5.9018367961457395E-2</v>
      </c>
      <c r="G5" s="279">
        <v>11967</v>
      </c>
      <c r="H5" s="280">
        <v>5.9717654808301684E-2</v>
      </c>
    </row>
    <row r="6" spans="2:8" ht="15.75" customHeight="1">
      <c r="B6" s="281" t="s">
        <v>95</v>
      </c>
      <c r="C6" s="282">
        <v>56653</v>
      </c>
      <c r="D6" s="283">
        <v>0.22853535353535354</v>
      </c>
      <c r="E6" s="282">
        <v>57258</v>
      </c>
      <c r="F6" s="283">
        <v>0.21025844404785513</v>
      </c>
      <c r="G6" s="279">
        <v>39335</v>
      </c>
      <c r="H6" s="280">
        <v>0.19628929154211974</v>
      </c>
    </row>
    <row r="7" spans="2:8" ht="15.75" customHeight="1">
      <c r="B7" s="281" t="s">
        <v>96</v>
      </c>
      <c r="C7" s="282">
        <v>49774</v>
      </c>
      <c r="D7" s="283">
        <v>0.20078581340562171</v>
      </c>
      <c r="E7" s="282">
        <v>52408</v>
      </c>
      <c r="F7" s="283">
        <v>0.19244864535366221</v>
      </c>
      <c r="G7" s="279">
        <v>38097</v>
      </c>
      <c r="H7" s="280">
        <v>0.19011143103801031</v>
      </c>
    </row>
    <row r="8" spans="2:8" ht="15.75" customHeight="1">
      <c r="B8" s="281" t="s">
        <v>97</v>
      </c>
      <c r="C8" s="282">
        <v>45035</v>
      </c>
      <c r="D8" s="283">
        <v>0.18166892567851034</v>
      </c>
      <c r="E8" s="282">
        <v>49110</v>
      </c>
      <c r="F8" s="283">
        <v>0.18033798224161104</v>
      </c>
      <c r="G8" s="279">
        <v>35517</v>
      </c>
      <c r="H8" s="280">
        <v>0.17723672982589211</v>
      </c>
    </row>
    <row r="9" spans="2:8" ht="15.75" customHeight="1">
      <c r="B9" s="281" t="s">
        <v>98</v>
      </c>
      <c r="C9" s="282">
        <v>37985</v>
      </c>
      <c r="D9" s="283">
        <v>0.15322958014651306</v>
      </c>
      <c r="E9" s="282">
        <v>45209</v>
      </c>
      <c r="F9" s="283">
        <v>0.16601302869397258</v>
      </c>
      <c r="G9" s="279">
        <v>34122</v>
      </c>
      <c r="H9" s="280">
        <v>0.17027540882166542</v>
      </c>
    </row>
    <row r="10" spans="2:8" ht="15.75" customHeight="1">
      <c r="B10" s="281" t="s">
        <v>99</v>
      </c>
      <c r="C10" s="282">
        <v>23066</v>
      </c>
      <c r="D10" s="283">
        <v>9.3047084261141763E-2</v>
      </c>
      <c r="E10" s="282">
        <v>30356</v>
      </c>
      <c r="F10" s="283">
        <v>0.11147097920843707</v>
      </c>
      <c r="G10" s="279">
        <v>24362</v>
      </c>
      <c r="H10" s="280">
        <v>0.12157111276341988</v>
      </c>
    </row>
    <row r="11" spans="2:8" ht="15.75" customHeight="1">
      <c r="B11" s="284" t="s">
        <v>100</v>
      </c>
      <c r="C11" s="285">
        <v>15786</v>
      </c>
      <c r="D11" s="286">
        <v>6.3679930293348827E-2</v>
      </c>
      <c r="E11" s="285">
        <v>21909</v>
      </c>
      <c r="F11" s="286">
        <v>8.0452552493004606E-2</v>
      </c>
      <c r="G11" s="279">
        <v>16993</v>
      </c>
      <c r="H11" s="280">
        <v>8.4798371200590833E-2</v>
      </c>
    </row>
    <row r="12" spans="2:8" ht="12.75" customHeight="1">
      <c r="B12" s="822" t="s">
        <v>101</v>
      </c>
      <c r="C12" s="824">
        <v>247896</v>
      </c>
      <c r="D12" s="690"/>
      <c r="E12" s="824">
        <v>272322</v>
      </c>
      <c r="F12" s="690"/>
      <c r="G12" s="816">
        <v>200393</v>
      </c>
      <c r="H12" s="691"/>
    </row>
    <row r="13" spans="2:8" ht="12.75" customHeight="1">
      <c r="B13" s="823"/>
      <c r="C13" s="825"/>
      <c r="D13" s="692"/>
      <c r="E13" s="825"/>
      <c r="F13" s="692"/>
      <c r="G13" s="817"/>
      <c r="H13" s="693"/>
    </row>
    <row r="15" spans="2:8" ht="14.4">
      <c r="B15" s="575" t="s">
        <v>531</v>
      </c>
    </row>
  </sheetData>
  <mergeCells count="8">
    <mergeCell ref="G12:G13"/>
    <mergeCell ref="B3:B4"/>
    <mergeCell ref="C3:D3"/>
    <mergeCell ref="E3:F3"/>
    <mergeCell ref="G3:H3"/>
    <mergeCell ref="B12:B13"/>
    <mergeCell ref="C12:C13"/>
    <mergeCell ref="E12:E13"/>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60"/>
  <sheetViews>
    <sheetView workbookViewId="0"/>
  </sheetViews>
  <sheetFormatPr defaultRowHeight="13.2"/>
  <cols>
    <col min="2" max="2" width="6" customWidth="1"/>
    <col min="3" max="3" width="19.6640625" customWidth="1"/>
    <col min="4" max="4" width="12.6640625" customWidth="1"/>
    <col min="5" max="5" width="9.109375" customWidth="1"/>
    <col min="6" max="6" width="2.5546875" customWidth="1"/>
    <col min="8" max="8" width="6" customWidth="1"/>
    <col min="9" max="9" width="19.6640625" customWidth="1"/>
    <col min="10" max="10" width="12.6640625" customWidth="1"/>
    <col min="11" max="11" width="9.109375" customWidth="1"/>
    <col min="12" max="12" width="2.5546875" customWidth="1"/>
    <col min="13" max="13" width="2.109375" customWidth="1"/>
  </cols>
  <sheetData>
    <row r="1" spans="2:13">
      <c r="B1" s="68" t="s">
        <v>384</v>
      </c>
    </row>
    <row r="3" spans="2:13" ht="42.75" customHeight="1" thickBot="1">
      <c r="B3" s="287" t="s">
        <v>14</v>
      </c>
      <c r="C3" s="288" t="s">
        <v>147</v>
      </c>
      <c r="D3" s="289" t="s">
        <v>148</v>
      </c>
      <c r="E3" s="826" t="s">
        <v>1</v>
      </c>
      <c r="F3" s="826"/>
      <c r="H3" s="290" t="s">
        <v>14</v>
      </c>
      <c r="I3" s="291" t="s">
        <v>149</v>
      </c>
      <c r="J3" s="292" t="s">
        <v>148</v>
      </c>
      <c r="K3" s="827" t="s">
        <v>1</v>
      </c>
      <c r="L3" s="828"/>
      <c r="M3" s="293"/>
    </row>
    <row r="4" spans="2:13">
      <c r="B4" s="294">
        <v>1</v>
      </c>
      <c r="C4" s="295" t="s">
        <v>150</v>
      </c>
      <c r="D4" s="296">
        <v>804.91038139689033</v>
      </c>
      <c r="E4" s="297">
        <v>157383</v>
      </c>
      <c r="F4" s="298"/>
      <c r="H4" s="294">
        <v>1</v>
      </c>
      <c r="I4" s="295" t="s">
        <v>150</v>
      </c>
      <c r="J4" s="296">
        <v>192.91295493344708</v>
      </c>
      <c r="K4" s="297">
        <v>37720</v>
      </c>
      <c r="L4" s="298"/>
      <c r="M4" s="141"/>
    </row>
    <row r="5" spans="2:13">
      <c r="B5" s="294">
        <v>2</v>
      </c>
      <c r="C5" s="295" t="s">
        <v>158</v>
      </c>
      <c r="D5" s="296">
        <v>621.97684987398463</v>
      </c>
      <c r="E5" s="297">
        <v>17354</v>
      </c>
      <c r="F5" s="298"/>
      <c r="H5" s="294">
        <v>2</v>
      </c>
      <c r="I5" s="295" t="s">
        <v>153</v>
      </c>
      <c r="J5" s="296">
        <v>134.12506015962302</v>
      </c>
      <c r="K5" s="297">
        <v>13402</v>
      </c>
      <c r="L5" s="298"/>
      <c r="M5" s="141"/>
    </row>
    <row r="6" spans="2:13">
      <c r="B6" s="294">
        <v>3</v>
      </c>
      <c r="C6" s="295" t="s">
        <v>153</v>
      </c>
      <c r="D6" s="296">
        <v>621.69697524070602</v>
      </c>
      <c r="E6" s="297">
        <v>62121</v>
      </c>
      <c r="F6" s="298"/>
      <c r="H6" s="294">
        <v>3</v>
      </c>
      <c r="I6" s="295" t="s">
        <v>156</v>
      </c>
      <c r="J6" s="296">
        <v>105.40397277810139</v>
      </c>
      <c r="K6" s="297">
        <v>40404</v>
      </c>
      <c r="L6" s="298"/>
      <c r="M6" s="141"/>
    </row>
    <row r="7" spans="2:13">
      <c r="B7" s="294">
        <v>4</v>
      </c>
      <c r="C7" s="295" t="s">
        <v>152</v>
      </c>
      <c r="D7" s="296">
        <v>592.27717232208727</v>
      </c>
      <c r="E7" s="297">
        <v>5483</v>
      </c>
      <c r="F7" s="298"/>
      <c r="H7" s="294">
        <v>4</v>
      </c>
      <c r="I7" s="295" t="s">
        <v>171</v>
      </c>
      <c r="J7" s="296">
        <v>97.073230970220976</v>
      </c>
      <c r="K7" s="297">
        <v>9606</v>
      </c>
      <c r="L7" s="298"/>
      <c r="M7" s="141"/>
    </row>
    <row r="8" spans="2:13">
      <c r="B8" s="294">
        <v>5</v>
      </c>
      <c r="C8" s="295" t="s">
        <v>171</v>
      </c>
      <c r="D8" s="296">
        <v>579.63006266811726</v>
      </c>
      <c r="E8" s="297">
        <v>57358</v>
      </c>
      <c r="F8" s="298"/>
      <c r="H8" s="294">
        <v>5</v>
      </c>
      <c r="I8" s="295" t="s">
        <v>158</v>
      </c>
      <c r="J8" s="296">
        <v>97.056200844690011</v>
      </c>
      <c r="K8" s="297">
        <v>2708</v>
      </c>
      <c r="L8" s="298"/>
      <c r="M8" s="141"/>
    </row>
    <row r="9" spans="2:13">
      <c r="B9" s="294">
        <v>6</v>
      </c>
      <c r="C9" s="295" t="s">
        <v>155</v>
      </c>
      <c r="D9" s="296">
        <v>572.15490315601062</v>
      </c>
      <c r="E9" s="297">
        <v>33922</v>
      </c>
      <c r="F9" s="298"/>
      <c r="H9" s="294">
        <v>6</v>
      </c>
      <c r="I9" s="295" t="s">
        <v>155</v>
      </c>
      <c r="J9" s="296">
        <v>95.4659734645074</v>
      </c>
      <c r="K9" s="297">
        <v>5660</v>
      </c>
      <c r="L9" s="298"/>
      <c r="M9" s="141"/>
    </row>
    <row r="10" spans="2:13">
      <c r="B10" s="294">
        <v>7</v>
      </c>
      <c r="C10" s="295" t="s">
        <v>156</v>
      </c>
      <c r="D10" s="296">
        <v>524.0198003152467</v>
      </c>
      <c r="E10" s="297">
        <v>200870</v>
      </c>
      <c r="F10" s="298"/>
      <c r="H10" s="294">
        <v>7</v>
      </c>
      <c r="I10" s="295" t="s">
        <v>157</v>
      </c>
      <c r="J10" s="296">
        <v>91.192740073980346</v>
      </c>
      <c r="K10" s="297">
        <v>6043</v>
      </c>
      <c r="L10" s="298"/>
      <c r="M10" s="141"/>
    </row>
    <row r="11" spans="2:13">
      <c r="B11" s="294">
        <v>8</v>
      </c>
      <c r="C11" s="295" t="s">
        <v>165</v>
      </c>
      <c r="D11" s="296">
        <v>514.65620087064895</v>
      </c>
      <c r="E11" s="297">
        <v>45801</v>
      </c>
      <c r="F11" s="298"/>
      <c r="H11" s="294">
        <v>8</v>
      </c>
      <c r="I11" s="295" t="s">
        <v>161</v>
      </c>
      <c r="J11" s="296">
        <v>87.96820259138309</v>
      </c>
      <c r="K11" s="297">
        <v>23266</v>
      </c>
      <c r="L11" s="298"/>
      <c r="M11" s="141"/>
    </row>
    <row r="12" spans="2:13">
      <c r="B12" s="294">
        <v>9</v>
      </c>
      <c r="C12" s="295" t="s">
        <v>157</v>
      </c>
      <c r="D12" s="296">
        <v>508.76585120869998</v>
      </c>
      <c r="E12" s="297">
        <v>33714</v>
      </c>
      <c r="F12" s="298"/>
      <c r="H12" s="294">
        <v>9</v>
      </c>
      <c r="I12" s="295" t="s">
        <v>162</v>
      </c>
      <c r="J12" s="296">
        <v>86.87542449855421</v>
      </c>
      <c r="K12" s="297">
        <v>17072</v>
      </c>
      <c r="L12" s="298"/>
      <c r="M12" s="141"/>
    </row>
    <row r="13" spans="2:13">
      <c r="B13" s="294">
        <v>10</v>
      </c>
      <c r="C13" s="295" t="s">
        <v>161</v>
      </c>
      <c r="D13" s="296">
        <v>504.17433054878262</v>
      </c>
      <c r="E13" s="297">
        <v>133345</v>
      </c>
      <c r="F13" s="298"/>
      <c r="H13" s="294">
        <v>10</v>
      </c>
      <c r="I13" s="295" t="s">
        <v>173</v>
      </c>
      <c r="J13" s="296">
        <v>85.925197958257698</v>
      </c>
      <c r="K13" s="297">
        <v>11069</v>
      </c>
      <c r="L13" s="298"/>
      <c r="M13" s="141"/>
    </row>
    <row r="14" spans="2:13">
      <c r="B14" s="294">
        <v>11</v>
      </c>
      <c r="C14" s="295" t="s">
        <v>160</v>
      </c>
      <c r="D14" s="296">
        <v>497.46955506418874</v>
      </c>
      <c r="E14" s="297">
        <v>41093</v>
      </c>
      <c r="F14" s="298"/>
      <c r="H14" s="294">
        <v>11</v>
      </c>
      <c r="I14" s="295" t="s">
        <v>152</v>
      </c>
      <c r="J14" s="296">
        <v>81.123501078586088</v>
      </c>
      <c r="K14" s="297">
        <v>751</v>
      </c>
      <c r="L14" s="298"/>
      <c r="M14" s="141"/>
    </row>
    <row r="15" spans="2:13">
      <c r="B15" s="294">
        <v>12</v>
      </c>
      <c r="C15" s="295" t="s">
        <v>49</v>
      </c>
      <c r="D15" s="296">
        <v>494.25182414209189</v>
      </c>
      <c r="E15" s="297">
        <v>26039</v>
      </c>
      <c r="F15" s="298"/>
      <c r="H15" s="294">
        <v>12</v>
      </c>
      <c r="I15" s="295" t="s">
        <v>165</v>
      </c>
      <c r="J15" s="296">
        <v>80.635202232435475</v>
      </c>
      <c r="K15" s="297">
        <v>7176</v>
      </c>
      <c r="L15" s="298"/>
      <c r="M15" s="141"/>
    </row>
    <row r="16" spans="2:13">
      <c r="B16" s="294">
        <v>13</v>
      </c>
      <c r="C16" s="295" t="s">
        <v>168</v>
      </c>
      <c r="D16" s="296">
        <v>475.79864582129102</v>
      </c>
      <c r="E16" s="297">
        <v>6297</v>
      </c>
      <c r="F16" s="298"/>
      <c r="H16" s="294">
        <v>13</v>
      </c>
      <c r="I16" s="295" t="s">
        <v>49</v>
      </c>
      <c r="J16" s="296">
        <v>79.626191569417998</v>
      </c>
      <c r="K16" s="297">
        <v>4195</v>
      </c>
      <c r="L16" s="298"/>
      <c r="M16" s="141"/>
    </row>
    <row r="17" spans="2:13">
      <c r="B17" s="294">
        <v>14</v>
      </c>
      <c r="C17" s="295" t="s">
        <v>164</v>
      </c>
      <c r="D17" s="296">
        <v>464.48306123614088</v>
      </c>
      <c r="E17" s="297">
        <v>32381</v>
      </c>
      <c r="F17" s="298"/>
      <c r="H17" s="294">
        <v>14</v>
      </c>
      <c r="I17" s="295" t="s">
        <v>151</v>
      </c>
      <c r="J17" s="296">
        <v>74.683649576868504</v>
      </c>
      <c r="K17" s="297">
        <v>3610</v>
      </c>
      <c r="L17" s="298"/>
      <c r="M17" s="141"/>
    </row>
    <row r="18" spans="2:13">
      <c r="B18" s="294">
        <v>15</v>
      </c>
      <c r="C18" s="295" t="s">
        <v>186</v>
      </c>
      <c r="D18" s="296">
        <v>448.67458041627873</v>
      </c>
      <c r="E18" s="297">
        <v>30029</v>
      </c>
      <c r="F18" s="298"/>
      <c r="H18" s="294">
        <v>15</v>
      </c>
      <c r="I18" s="295" t="s">
        <v>179</v>
      </c>
      <c r="J18" s="296">
        <v>74.652138752015489</v>
      </c>
      <c r="K18" s="297">
        <v>2233</v>
      </c>
      <c r="L18" s="298"/>
      <c r="M18" s="141"/>
    </row>
    <row r="19" spans="2:13">
      <c r="B19" s="294">
        <v>16</v>
      </c>
      <c r="C19" s="295" t="s">
        <v>162</v>
      </c>
      <c r="D19" s="296">
        <v>441.05867312342957</v>
      </c>
      <c r="E19" s="297">
        <v>86673</v>
      </c>
      <c r="F19" s="298"/>
      <c r="H19" s="294">
        <v>16</v>
      </c>
      <c r="I19" s="295" t="s">
        <v>160</v>
      </c>
      <c r="J19" s="296">
        <v>73.083583674166093</v>
      </c>
      <c r="K19" s="297">
        <v>6037</v>
      </c>
      <c r="L19" s="298"/>
      <c r="M19" s="141"/>
    </row>
    <row r="20" spans="2:13">
      <c r="B20" s="294">
        <v>17</v>
      </c>
      <c r="C20" s="295" t="s">
        <v>174</v>
      </c>
      <c r="D20" s="296">
        <v>439.84558707310373</v>
      </c>
      <c r="E20" s="297">
        <v>56185</v>
      </c>
      <c r="F20" s="298"/>
      <c r="H20" s="294">
        <v>17</v>
      </c>
      <c r="I20" s="295" t="s">
        <v>176</v>
      </c>
      <c r="J20" s="296">
        <v>70.662068396442265</v>
      </c>
      <c r="K20" s="297">
        <v>3374</v>
      </c>
      <c r="L20" s="298"/>
      <c r="M20" s="141"/>
    </row>
    <row r="21" spans="2:13">
      <c r="B21" s="294">
        <v>18</v>
      </c>
      <c r="C21" s="295" t="s">
        <v>166</v>
      </c>
      <c r="D21" s="296">
        <v>438.73340565326123</v>
      </c>
      <c r="E21" s="297">
        <v>50765</v>
      </c>
      <c r="F21" s="298"/>
      <c r="H21" s="294">
        <v>18</v>
      </c>
      <c r="I21" s="295" t="s">
        <v>174</v>
      </c>
      <c r="J21" s="296">
        <v>70.010484741385909</v>
      </c>
      <c r="K21" s="297">
        <v>8943</v>
      </c>
      <c r="L21" s="298"/>
      <c r="M21" s="141"/>
    </row>
    <row r="22" spans="2:13">
      <c r="B22" s="294">
        <v>19</v>
      </c>
      <c r="C22" s="295" t="s">
        <v>163</v>
      </c>
      <c r="D22" s="296">
        <v>437.25389868968432</v>
      </c>
      <c r="E22" s="297">
        <v>15724</v>
      </c>
      <c r="F22" s="298"/>
      <c r="H22" s="294">
        <v>19</v>
      </c>
      <c r="I22" s="295" t="s">
        <v>177</v>
      </c>
      <c r="J22" s="296">
        <v>69.438882993084405</v>
      </c>
      <c r="K22" s="297">
        <v>1448</v>
      </c>
      <c r="L22" s="298"/>
      <c r="M22" s="141"/>
    </row>
    <row r="23" spans="2:13">
      <c r="B23" s="294">
        <v>20</v>
      </c>
      <c r="C23" s="295" t="s">
        <v>169</v>
      </c>
      <c r="D23" s="296">
        <v>435.46087627236221</v>
      </c>
      <c r="E23" s="297">
        <v>26320</v>
      </c>
      <c r="F23" s="298"/>
      <c r="H23" s="294">
        <v>20</v>
      </c>
      <c r="I23" s="295" t="s">
        <v>163</v>
      </c>
      <c r="J23" s="296">
        <v>69.408911926319774</v>
      </c>
      <c r="K23" s="297">
        <v>2496</v>
      </c>
      <c r="L23" s="298"/>
      <c r="M23" s="141"/>
    </row>
    <row r="24" spans="2:13">
      <c r="B24" s="294">
        <v>21</v>
      </c>
      <c r="C24" s="295" t="s">
        <v>181</v>
      </c>
      <c r="D24" s="296">
        <v>433.54518749909562</v>
      </c>
      <c r="E24" s="297">
        <v>28163</v>
      </c>
      <c r="F24" s="298"/>
      <c r="H24" s="294">
        <v>21</v>
      </c>
      <c r="I24" s="295" t="s">
        <v>184</v>
      </c>
      <c r="J24" s="296">
        <v>69.26863648450859</v>
      </c>
      <c r="K24" s="297">
        <v>3204</v>
      </c>
      <c r="L24" s="298"/>
      <c r="M24" s="141"/>
    </row>
    <row r="25" spans="2:13">
      <c r="B25" s="294">
        <v>22</v>
      </c>
      <c r="C25" s="295" t="s">
        <v>183</v>
      </c>
      <c r="D25" s="296">
        <v>428.16085739039937</v>
      </c>
      <c r="E25" s="297">
        <v>16827</v>
      </c>
      <c r="F25" s="298"/>
      <c r="H25" s="294">
        <v>22</v>
      </c>
      <c r="I25" s="295" t="s">
        <v>181</v>
      </c>
      <c r="J25" s="296">
        <v>68.781021117990235</v>
      </c>
      <c r="K25" s="297">
        <v>4468</v>
      </c>
      <c r="L25" s="298"/>
      <c r="M25" s="141"/>
    </row>
    <row r="26" spans="2:13">
      <c r="B26" s="294">
        <v>23</v>
      </c>
      <c r="C26" s="295" t="s">
        <v>189</v>
      </c>
      <c r="D26" s="296">
        <v>422.96655381872165</v>
      </c>
      <c r="E26" s="297">
        <v>41654</v>
      </c>
      <c r="F26" s="298"/>
      <c r="H26" s="294">
        <v>23</v>
      </c>
      <c r="I26" s="295" t="s">
        <v>164</v>
      </c>
      <c r="J26" s="296">
        <v>67.977679108059405</v>
      </c>
      <c r="K26" s="297">
        <v>4739</v>
      </c>
      <c r="L26" s="298"/>
      <c r="M26" s="141"/>
    </row>
    <row r="27" spans="2:13">
      <c r="B27" s="294">
        <v>24</v>
      </c>
      <c r="C27" s="295" t="s">
        <v>193</v>
      </c>
      <c r="D27" s="296">
        <v>422.05930323125483</v>
      </c>
      <c r="E27" s="297">
        <v>4438</v>
      </c>
      <c r="F27" s="298"/>
      <c r="H27" s="294">
        <v>24</v>
      </c>
      <c r="I27" s="295" t="s">
        <v>189</v>
      </c>
      <c r="J27" s="296">
        <v>67.820464132021939</v>
      </c>
      <c r="K27" s="297">
        <v>6679</v>
      </c>
      <c r="L27" s="298"/>
      <c r="M27" s="141"/>
    </row>
    <row r="28" spans="2:13">
      <c r="B28" s="294">
        <v>25</v>
      </c>
      <c r="C28" s="295" t="s">
        <v>176</v>
      </c>
      <c r="D28" s="296">
        <v>418.96700600795128</v>
      </c>
      <c r="E28" s="297">
        <v>20005</v>
      </c>
      <c r="F28" s="298"/>
      <c r="H28" s="294">
        <v>25</v>
      </c>
      <c r="I28" s="295" t="s">
        <v>169</v>
      </c>
      <c r="J28" s="296">
        <v>67.039797517310475</v>
      </c>
      <c r="K28" s="297">
        <v>4052</v>
      </c>
      <c r="L28" s="298"/>
      <c r="M28" s="141"/>
    </row>
    <row r="29" spans="2:13">
      <c r="B29" s="294">
        <v>26</v>
      </c>
      <c r="C29" s="295" t="s">
        <v>184</v>
      </c>
      <c r="D29" s="296">
        <v>412.28242751547407</v>
      </c>
      <c r="E29" s="297">
        <v>19070</v>
      </c>
      <c r="F29" s="298"/>
      <c r="H29" s="294">
        <v>26</v>
      </c>
      <c r="I29" s="295" t="s">
        <v>166</v>
      </c>
      <c r="J29" s="296">
        <v>64.835575873353008</v>
      </c>
      <c r="K29" s="297">
        <v>7502</v>
      </c>
      <c r="L29" s="298"/>
      <c r="M29" s="141"/>
    </row>
    <row r="30" spans="2:13">
      <c r="B30" s="294">
        <v>27</v>
      </c>
      <c r="C30" s="295" t="s">
        <v>151</v>
      </c>
      <c r="D30" s="296">
        <v>402.3193721111806</v>
      </c>
      <c r="E30" s="297">
        <v>19447</v>
      </c>
      <c r="F30" s="298"/>
      <c r="H30" s="294">
        <v>27</v>
      </c>
      <c r="I30" s="295" t="s">
        <v>186</v>
      </c>
      <c r="J30" s="296">
        <v>63.306610184280949</v>
      </c>
      <c r="K30" s="297">
        <v>4237</v>
      </c>
      <c r="L30" s="298"/>
      <c r="M30" s="141"/>
    </row>
    <row r="31" spans="2:13">
      <c r="B31" s="294">
        <v>28</v>
      </c>
      <c r="C31" s="295" t="s">
        <v>177</v>
      </c>
      <c r="D31" s="296">
        <v>397.64310620072922</v>
      </c>
      <c r="E31" s="297">
        <v>8292</v>
      </c>
      <c r="F31" s="298"/>
      <c r="H31" s="294">
        <v>28</v>
      </c>
      <c r="I31" s="295" t="s">
        <v>192</v>
      </c>
      <c r="J31" s="296">
        <v>63.297608638983</v>
      </c>
      <c r="K31" s="297">
        <v>3635</v>
      </c>
      <c r="L31" s="298"/>
      <c r="M31" s="141"/>
    </row>
    <row r="32" spans="2:13">
      <c r="B32" s="294">
        <v>29</v>
      </c>
      <c r="C32" s="295" t="s">
        <v>172</v>
      </c>
      <c r="D32" s="296">
        <v>397.4230461946139</v>
      </c>
      <c r="E32" s="297">
        <v>6407</v>
      </c>
      <c r="F32" s="298"/>
      <c r="H32" s="294">
        <v>29</v>
      </c>
      <c r="I32" s="295" t="s">
        <v>159</v>
      </c>
      <c r="J32" s="296">
        <v>62.141541468412399</v>
      </c>
      <c r="K32" s="297">
        <v>1839</v>
      </c>
      <c r="L32" s="298"/>
      <c r="M32" s="141"/>
    </row>
    <row r="33" spans="2:13">
      <c r="B33" s="294">
        <v>30</v>
      </c>
      <c r="C33" s="295" t="s">
        <v>173</v>
      </c>
      <c r="D33" s="296">
        <v>388.75543533738778</v>
      </c>
      <c r="E33" s="297">
        <v>50080</v>
      </c>
      <c r="F33" s="298"/>
      <c r="H33" s="294">
        <v>30</v>
      </c>
      <c r="I33" s="295" t="s">
        <v>180</v>
      </c>
      <c r="J33" s="296">
        <v>61.611143496603432</v>
      </c>
      <c r="K33" s="297">
        <v>1783</v>
      </c>
      <c r="L33" s="298"/>
      <c r="M33" s="141"/>
    </row>
    <row r="34" spans="2:13">
      <c r="B34" s="294">
        <v>31</v>
      </c>
      <c r="C34" s="295" t="s">
        <v>154</v>
      </c>
      <c r="D34" s="296">
        <v>384.42075708852292</v>
      </c>
      <c r="E34" s="297">
        <v>2826</v>
      </c>
      <c r="F34" s="298"/>
      <c r="H34" s="294">
        <v>31</v>
      </c>
      <c r="I34" s="295" t="s">
        <v>199</v>
      </c>
      <c r="J34" s="296">
        <v>60.615735068252022</v>
      </c>
      <c r="K34" s="297">
        <v>1124</v>
      </c>
      <c r="L34" s="298"/>
      <c r="M34" s="141"/>
    </row>
    <row r="35" spans="2:13">
      <c r="B35" s="294">
        <v>32</v>
      </c>
      <c r="C35" s="295" t="s">
        <v>192</v>
      </c>
      <c r="D35" s="296">
        <v>380.81304080492964</v>
      </c>
      <c r="E35" s="297">
        <v>21869</v>
      </c>
      <c r="F35" s="298"/>
      <c r="H35" s="294">
        <v>32</v>
      </c>
      <c r="I35" s="295" t="s">
        <v>193</v>
      </c>
      <c r="J35" s="296">
        <v>60.579489895968749</v>
      </c>
      <c r="K35" s="297">
        <v>637</v>
      </c>
      <c r="L35" s="298"/>
      <c r="M35" s="141"/>
    </row>
    <row r="36" spans="2:13">
      <c r="B36" s="294">
        <v>33</v>
      </c>
      <c r="C36" s="295" t="s">
        <v>188</v>
      </c>
      <c r="D36" s="296">
        <v>380.23164427586261</v>
      </c>
      <c r="E36" s="297">
        <v>20610</v>
      </c>
      <c r="F36" s="298"/>
      <c r="H36" s="294">
        <v>33</v>
      </c>
      <c r="I36" s="295" t="s">
        <v>183</v>
      </c>
      <c r="J36" s="296">
        <v>60.304346111323859</v>
      </c>
      <c r="K36" s="297">
        <v>2370</v>
      </c>
      <c r="L36" s="298"/>
      <c r="M36" s="141"/>
    </row>
    <row r="37" spans="2:13">
      <c r="B37" s="294">
        <v>34</v>
      </c>
      <c r="C37" s="295" t="s">
        <v>170</v>
      </c>
      <c r="D37" s="296">
        <v>377.90569308587851</v>
      </c>
      <c r="E37" s="297">
        <v>5306</v>
      </c>
      <c r="F37" s="298"/>
      <c r="H37" s="294">
        <v>34</v>
      </c>
      <c r="I37" s="295" t="s">
        <v>195</v>
      </c>
      <c r="J37" s="296">
        <v>59.965179163178007</v>
      </c>
      <c r="K37" s="297">
        <v>2309</v>
      </c>
      <c r="L37" s="298"/>
      <c r="M37" s="141"/>
    </row>
    <row r="38" spans="2:13">
      <c r="B38" s="294">
        <v>35</v>
      </c>
      <c r="C38" s="295" t="s">
        <v>199</v>
      </c>
      <c r="D38" s="296">
        <v>377.12262929918722</v>
      </c>
      <c r="E38" s="297">
        <v>6993</v>
      </c>
      <c r="F38" s="298"/>
      <c r="H38" s="294">
        <v>35</v>
      </c>
      <c r="I38" s="295" t="s">
        <v>175</v>
      </c>
      <c r="J38" s="296">
        <v>58.515558442356927</v>
      </c>
      <c r="K38" s="297">
        <v>3845</v>
      </c>
      <c r="L38" s="298"/>
      <c r="M38" s="141"/>
    </row>
    <row r="39" spans="2:13">
      <c r="B39" s="294">
        <v>36</v>
      </c>
      <c r="C39" s="295" t="s">
        <v>175</v>
      </c>
      <c r="D39" s="296">
        <v>377.07151925260791</v>
      </c>
      <c r="E39" s="297">
        <v>24777</v>
      </c>
      <c r="F39" s="298"/>
      <c r="H39" s="294">
        <v>36</v>
      </c>
      <c r="I39" s="295" t="s">
        <v>188</v>
      </c>
      <c r="J39" s="296">
        <v>53.815415155395009</v>
      </c>
      <c r="K39" s="297">
        <v>2917</v>
      </c>
      <c r="L39" s="298"/>
      <c r="M39" s="141"/>
    </row>
    <row r="40" spans="2:13">
      <c r="B40" s="294">
        <v>37</v>
      </c>
      <c r="C40" s="295" t="s">
        <v>182</v>
      </c>
      <c r="D40" s="296">
        <v>368.64419794348277</v>
      </c>
      <c r="E40" s="297">
        <v>16203</v>
      </c>
      <c r="F40" s="298"/>
      <c r="H40" s="294">
        <v>37</v>
      </c>
      <c r="I40" s="295" t="s">
        <v>154</v>
      </c>
      <c r="J40" s="296">
        <v>52.235516886763193</v>
      </c>
      <c r="K40" s="297">
        <v>384</v>
      </c>
      <c r="L40" s="298"/>
      <c r="M40" s="141"/>
    </row>
    <row r="41" spans="2:13">
      <c r="B41" s="294">
        <v>38</v>
      </c>
      <c r="C41" s="295" t="s">
        <v>190</v>
      </c>
      <c r="D41" s="296">
        <v>360.41726021096423</v>
      </c>
      <c r="E41" s="297">
        <v>2100</v>
      </c>
      <c r="F41" s="298"/>
      <c r="H41" s="294">
        <v>38</v>
      </c>
      <c r="I41" s="295" t="s">
        <v>168</v>
      </c>
      <c r="J41" s="296">
        <v>51.909428248249476</v>
      </c>
      <c r="K41" s="297">
        <v>687</v>
      </c>
      <c r="L41" s="298"/>
      <c r="M41" s="141"/>
    </row>
    <row r="42" spans="2:13">
      <c r="B42" s="294">
        <v>39</v>
      </c>
      <c r="C42" s="295" t="s">
        <v>180</v>
      </c>
      <c r="D42" s="296">
        <v>359.0239937912001</v>
      </c>
      <c r="E42" s="297">
        <v>10390</v>
      </c>
      <c r="F42" s="298"/>
      <c r="H42" s="294">
        <v>39</v>
      </c>
      <c r="I42" s="295" t="s">
        <v>191</v>
      </c>
      <c r="J42" s="296">
        <v>51.645262871712092</v>
      </c>
      <c r="K42" s="297">
        <v>965</v>
      </c>
      <c r="L42" s="298"/>
      <c r="M42" s="141"/>
    </row>
    <row r="43" spans="2:13">
      <c r="B43" s="294">
        <v>40</v>
      </c>
      <c r="C43" s="295" t="s">
        <v>191</v>
      </c>
      <c r="D43" s="296">
        <v>355.2551864688341</v>
      </c>
      <c r="E43" s="297">
        <v>6638</v>
      </c>
      <c r="F43" s="298"/>
      <c r="H43" s="294">
        <v>40</v>
      </c>
      <c r="I43" s="295" t="s">
        <v>187</v>
      </c>
      <c r="J43" s="296">
        <v>50.139632473538789</v>
      </c>
      <c r="K43" s="297">
        <v>509</v>
      </c>
      <c r="L43" s="298"/>
      <c r="M43" s="141"/>
    </row>
    <row r="44" spans="2:13">
      <c r="B44" s="294">
        <v>41</v>
      </c>
      <c r="C44" s="295" t="s">
        <v>187</v>
      </c>
      <c r="D44" s="296">
        <v>352.15950116483526</v>
      </c>
      <c r="E44" s="297">
        <v>3575</v>
      </c>
      <c r="F44" s="298"/>
      <c r="H44" s="294">
        <v>41</v>
      </c>
      <c r="I44" s="295" t="s">
        <v>182</v>
      </c>
      <c r="J44" s="296">
        <v>50.076274743788531</v>
      </c>
      <c r="K44" s="297">
        <v>2201</v>
      </c>
      <c r="L44" s="298"/>
      <c r="M44" s="141"/>
    </row>
    <row r="45" spans="2:13">
      <c r="B45" s="294">
        <v>42</v>
      </c>
      <c r="C45" s="295" t="s">
        <v>185</v>
      </c>
      <c r="D45" s="296">
        <v>351.42610641254771</v>
      </c>
      <c r="E45" s="297">
        <v>4668</v>
      </c>
      <c r="F45" s="298"/>
      <c r="H45" s="294">
        <v>42</v>
      </c>
      <c r="I45" s="295" t="s">
        <v>190</v>
      </c>
      <c r="J45" s="296">
        <v>49.600280095699361</v>
      </c>
      <c r="K45" s="297">
        <v>289</v>
      </c>
      <c r="L45" s="298"/>
      <c r="M45" s="141"/>
    </row>
    <row r="46" spans="2:13">
      <c r="B46" s="294">
        <v>43</v>
      </c>
      <c r="C46" s="295" t="s">
        <v>179</v>
      </c>
      <c r="D46" s="296">
        <v>350.56082711761502</v>
      </c>
      <c r="E46" s="297">
        <v>10486</v>
      </c>
      <c r="F46" s="298"/>
      <c r="H46" s="294">
        <v>43</v>
      </c>
      <c r="I46" s="295" t="s">
        <v>172</v>
      </c>
      <c r="J46" s="296">
        <v>49.499545944014642</v>
      </c>
      <c r="K46" s="297">
        <v>798</v>
      </c>
      <c r="L46" s="298"/>
      <c r="M46" s="141"/>
    </row>
    <row r="47" spans="2:13">
      <c r="B47" s="294">
        <v>44</v>
      </c>
      <c r="C47" s="295" t="s">
        <v>194</v>
      </c>
      <c r="D47" s="296">
        <v>345.41337914944199</v>
      </c>
      <c r="E47" s="297">
        <v>10020</v>
      </c>
      <c r="F47" s="298"/>
      <c r="H47" s="294">
        <v>44</v>
      </c>
      <c r="I47" s="295" t="s">
        <v>194</v>
      </c>
      <c r="J47" s="296">
        <v>49.261049780893465</v>
      </c>
      <c r="K47" s="297">
        <v>1429</v>
      </c>
      <c r="L47" s="298"/>
      <c r="M47" s="141"/>
    </row>
    <row r="48" spans="2:13">
      <c r="B48" s="294">
        <v>45</v>
      </c>
      <c r="C48" s="295" t="s">
        <v>197</v>
      </c>
      <c r="D48" s="296">
        <v>344.54143593508127</v>
      </c>
      <c r="E48" s="297">
        <v>2159</v>
      </c>
      <c r="F48" s="298"/>
      <c r="H48" s="294">
        <v>45</v>
      </c>
      <c r="I48" s="295" t="s">
        <v>197</v>
      </c>
      <c r="J48" s="296">
        <v>43.725962689306293</v>
      </c>
      <c r="K48" s="297">
        <v>274</v>
      </c>
      <c r="L48" s="298"/>
      <c r="M48" s="141"/>
    </row>
    <row r="49" spans="2:13">
      <c r="B49" s="294">
        <v>46</v>
      </c>
      <c r="C49" s="295" t="s">
        <v>159</v>
      </c>
      <c r="D49" s="296">
        <v>344.43106698614872</v>
      </c>
      <c r="E49" s="297">
        <v>10193</v>
      </c>
      <c r="F49" s="298"/>
      <c r="H49" s="294">
        <v>46</v>
      </c>
      <c r="I49" s="295" t="s">
        <v>178</v>
      </c>
      <c r="J49" s="296">
        <v>40.382912850567685</v>
      </c>
      <c r="K49" s="297">
        <v>1248</v>
      </c>
      <c r="L49" s="298"/>
      <c r="M49" s="141"/>
    </row>
    <row r="50" spans="2:13">
      <c r="B50" s="294">
        <v>47</v>
      </c>
      <c r="C50" s="295" t="s">
        <v>195</v>
      </c>
      <c r="D50" s="296">
        <v>342.96238892547802</v>
      </c>
      <c r="E50" s="297">
        <v>13206</v>
      </c>
      <c r="F50" s="298"/>
      <c r="H50" s="294">
        <v>47</v>
      </c>
      <c r="I50" s="295" t="s">
        <v>185</v>
      </c>
      <c r="J50" s="296">
        <v>38.470167175838021</v>
      </c>
      <c r="K50" s="297">
        <v>511</v>
      </c>
      <c r="L50" s="298"/>
      <c r="M50" s="141"/>
    </row>
    <row r="51" spans="2:13">
      <c r="B51" s="294">
        <v>48</v>
      </c>
      <c r="C51" s="295" t="s">
        <v>178</v>
      </c>
      <c r="D51" s="296">
        <v>314.42368923795374</v>
      </c>
      <c r="E51" s="297">
        <v>9717</v>
      </c>
      <c r="F51" s="298"/>
      <c r="H51" s="294">
        <v>48</v>
      </c>
      <c r="I51" s="295" t="s">
        <v>170</v>
      </c>
      <c r="J51" s="296">
        <v>37.819058241349694</v>
      </c>
      <c r="K51" s="297">
        <v>531</v>
      </c>
      <c r="L51" s="298"/>
      <c r="M51" s="141"/>
    </row>
    <row r="52" spans="2:13">
      <c r="B52" s="294">
        <v>49</v>
      </c>
      <c r="C52" s="295" t="s">
        <v>198</v>
      </c>
      <c r="D52" s="296">
        <v>282.40797181128141</v>
      </c>
      <c r="E52" s="297">
        <v>2386</v>
      </c>
      <c r="F52" s="298"/>
      <c r="H52" s="294">
        <v>49</v>
      </c>
      <c r="I52" s="295" t="s">
        <v>198</v>
      </c>
      <c r="J52" s="296">
        <v>33.37763958540711</v>
      </c>
      <c r="K52" s="297">
        <v>282</v>
      </c>
      <c r="L52" s="298"/>
      <c r="M52" s="141"/>
    </row>
    <row r="53" spans="2:13">
      <c r="B53" s="294">
        <v>50</v>
      </c>
      <c r="C53" s="295" t="s">
        <v>196</v>
      </c>
      <c r="D53" s="296">
        <v>270.94539206212943</v>
      </c>
      <c r="E53" s="297">
        <v>1960</v>
      </c>
      <c r="F53" s="298"/>
      <c r="H53" s="294">
        <v>50</v>
      </c>
      <c r="I53" s="295" t="s">
        <v>196</v>
      </c>
      <c r="J53" s="296">
        <v>32.071087223680628</v>
      </c>
      <c r="K53" s="297">
        <v>232</v>
      </c>
      <c r="L53" s="298"/>
      <c r="M53" s="141"/>
    </row>
    <row r="54" spans="2:13">
      <c r="B54" s="99"/>
      <c r="C54" s="616"/>
      <c r="D54" s="299"/>
      <c r="E54" s="185"/>
      <c r="F54" s="68"/>
      <c r="H54" s="99"/>
      <c r="I54" s="616"/>
      <c r="J54" s="299"/>
      <c r="K54" s="185"/>
      <c r="L54" s="68"/>
      <c r="M54" s="68"/>
    </row>
    <row r="55" spans="2:13">
      <c r="B55" s="99"/>
      <c r="C55" s="616"/>
      <c r="D55" s="299"/>
      <c r="E55" s="185"/>
      <c r="F55" s="68"/>
      <c r="H55" s="99"/>
      <c r="J55" s="299"/>
      <c r="K55" s="300"/>
      <c r="L55" s="68"/>
      <c r="M55" s="68"/>
    </row>
    <row r="56" spans="2:13">
      <c r="B56" s="617"/>
      <c r="C56" s="301" t="s">
        <v>167</v>
      </c>
      <c r="D56" s="299">
        <v>772.83745508153004</v>
      </c>
      <c r="E56" s="72">
        <v>4996</v>
      </c>
      <c r="F56" s="108"/>
      <c r="H56" s="617"/>
      <c r="I56" s="302" t="s">
        <v>167</v>
      </c>
      <c r="J56" s="299">
        <v>147.88482927500854</v>
      </c>
      <c r="K56" s="72">
        <v>956</v>
      </c>
      <c r="L56" s="108"/>
      <c r="M56" s="108"/>
    </row>
    <row r="59" spans="2:13" ht="14.4">
      <c r="B59" s="583"/>
      <c r="C59" s="575" t="s">
        <v>1161</v>
      </c>
    </row>
    <row r="60" spans="2:13">
      <c r="B60" s="584"/>
      <c r="C60" s="576" t="s">
        <v>532</v>
      </c>
    </row>
  </sheetData>
  <mergeCells count="2">
    <mergeCell ref="E3:F3"/>
    <mergeCell ref="K3:L3"/>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83"/>
  <sheetViews>
    <sheetView workbookViewId="0"/>
  </sheetViews>
  <sheetFormatPr defaultColWidth="9.109375" defaultRowHeight="13.2"/>
  <cols>
    <col min="1" max="1" width="9.109375" style="304"/>
    <col min="2" max="2" width="6.5546875" style="307" customWidth="1"/>
    <col min="3" max="3" width="63.88671875" style="304" customWidth="1"/>
    <col min="4" max="4" width="12.33203125" style="308" customWidth="1"/>
    <col min="5" max="5" width="12.33203125" style="309" customWidth="1"/>
    <col min="6" max="16384" width="9.109375" style="304"/>
  </cols>
  <sheetData>
    <row r="1" spans="2:5" ht="31.5" customHeight="1">
      <c r="B1" s="829" t="s">
        <v>385</v>
      </c>
      <c r="C1" s="829"/>
      <c r="D1" s="829"/>
      <c r="E1" s="829"/>
    </row>
    <row r="2" spans="2:5">
      <c r="B2" s="830" t="s">
        <v>535</v>
      </c>
      <c r="C2" s="830"/>
      <c r="D2" s="830"/>
      <c r="E2" s="830"/>
    </row>
    <row r="4" spans="2:5" ht="40.200000000000003" thickBot="1">
      <c r="B4" s="450" t="s">
        <v>14</v>
      </c>
      <c r="C4" s="448" t="s">
        <v>200</v>
      </c>
      <c r="D4" s="449" t="s">
        <v>1</v>
      </c>
      <c r="E4" s="303" t="s">
        <v>201</v>
      </c>
    </row>
    <row r="5" spans="2:5">
      <c r="B5" s="640">
        <v>1</v>
      </c>
      <c r="C5" s="641" t="s">
        <v>500</v>
      </c>
      <c r="D5" s="642">
        <v>899</v>
      </c>
      <c r="E5" s="643">
        <v>636.5232660228271</v>
      </c>
    </row>
    <row r="6" spans="2:5">
      <c r="B6" s="640">
        <v>2</v>
      </c>
      <c r="C6" s="641" t="s">
        <v>339</v>
      </c>
      <c r="D6" s="642">
        <v>1311</v>
      </c>
      <c r="E6" s="643">
        <v>621.22985504636722</v>
      </c>
    </row>
    <row r="7" spans="2:5">
      <c r="B7" s="640">
        <v>3</v>
      </c>
      <c r="C7" s="641" t="s">
        <v>322</v>
      </c>
      <c r="D7" s="642">
        <v>1226</v>
      </c>
      <c r="E7" s="643">
        <v>609.52570349010637</v>
      </c>
    </row>
    <row r="8" spans="2:5">
      <c r="B8" s="640">
        <v>4</v>
      </c>
      <c r="C8" s="641" t="s">
        <v>209</v>
      </c>
      <c r="D8" s="642">
        <v>33019</v>
      </c>
      <c r="E8" s="643">
        <v>585.8346498156925</v>
      </c>
    </row>
    <row r="9" spans="2:5">
      <c r="B9" s="640">
        <v>5</v>
      </c>
      <c r="C9" s="641" t="s">
        <v>206</v>
      </c>
      <c r="D9" s="642">
        <v>806</v>
      </c>
      <c r="E9" s="643">
        <v>559.06221821460781</v>
      </c>
    </row>
    <row r="10" spans="2:5">
      <c r="B10" s="640">
        <v>6</v>
      </c>
      <c r="C10" s="641" t="s">
        <v>202</v>
      </c>
      <c r="D10" s="642">
        <v>3600</v>
      </c>
      <c r="E10" s="643">
        <v>557.60958964580948</v>
      </c>
    </row>
    <row r="11" spans="2:5">
      <c r="B11" s="640">
        <v>7</v>
      </c>
      <c r="C11" s="641" t="s">
        <v>331</v>
      </c>
      <c r="D11" s="642">
        <v>7467</v>
      </c>
      <c r="E11" s="643">
        <v>554.92138799461361</v>
      </c>
    </row>
    <row r="12" spans="2:5">
      <c r="B12" s="640">
        <v>8</v>
      </c>
      <c r="C12" s="641" t="s">
        <v>501</v>
      </c>
      <c r="D12" s="642">
        <v>714</v>
      </c>
      <c r="E12" s="643">
        <v>543.60239367776705</v>
      </c>
    </row>
    <row r="13" spans="2:5">
      <c r="B13" s="640">
        <v>9</v>
      </c>
      <c r="C13" s="641" t="s">
        <v>502</v>
      </c>
      <c r="D13" s="642">
        <v>10583</v>
      </c>
      <c r="E13" s="643">
        <v>542.36499426783291</v>
      </c>
    </row>
    <row r="14" spans="2:5">
      <c r="B14" s="640">
        <v>10</v>
      </c>
      <c r="C14" s="641" t="s">
        <v>207</v>
      </c>
      <c r="D14" s="642">
        <v>877</v>
      </c>
      <c r="E14" s="643">
        <v>540.32407122173618</v>
      </c>
    </row>
    <row r="15" spans="2:5">
      <c r="B15" s="640">
        <v>11</v>
      </c>
      <c r="C15" s="641" t="s">
        <v>503</v>
      </c>
      <c r="D15" s="642">
        <v>655</v>
      </c>
      <c r="E15" s="643">
        <v>526.29887347935778</v>
      </c>
    </row>
    <row r="16" spans="2:5">
      <c r="B16" s="640">
        <v>12</v>
      </c>
      <c r="C16" s="641" t="s">
        <v>504</v>
      </c>
      <c r="D16" s="642">
        <v>14242</v>
      </c>
      <c r="E16" s="643">
        <v>525.44024343946796</v>
      </c>
    </row>
    <row r="17" spans="2:5">
      <c r="B17" s="640">
        <v>13</v>
      </c>
      <c r="C17" s="641" t="s">
        <v>505</v>
      </c>
      <c r="D17" s="642">
        <v>1959</v>
      </c>
      <c r="E17" s="643">
        <v>520.01210441651938</v>
      </c>
    </row>
    <row r="18" spans="2:5">
      <c r="B18" s="640">
        <v>14</v>
      </c>
      <c r="C18" s="641" t="s">
        <v>506</v>
      </c>
      <c r="D18" s="642">
        <v>13079</v>
      </c>
      <c r="E18" s="643">
        <v>514.21633807512694</v>
      </c>
    </row>
    <row r="19" spans="2:5">
      <c r="B19" s="640">
        <v>15</v>
      </c>
      <c r="C19" s="641" t="s">
        <v>507</v>
      </c>
      <c r="D19" s="642">
        <v>21550</v>
      </c>
      <c r="E19" s="643">
        <v>513.96567567883415</v>
      </c>
    </row>
    <row r="20" spans="2:5">
      <c r="B20" s="640">
        <v>16</v>
      </c>
      <c r="C20" s="641" t="s">
        <v>340</v>
      </c>
      <c r="D20" s="642">
        <v>6197</v>
      </c>
      <c r="E20" s="643">
        <v>512.95380104809112</v>
      </c>
    </row>
    <row r="21" spans="2:5">
      <c r="B21" s="640">
        <v>17</v>
      </c>
      <c r="C21" s="641" t="s">
        <v>508</v>
      </c>
      <c r="D21" s="642">
        <v>28103</v>
      </c>
      <c r="E21" s="643">
        <v>505.02863170720093</v>
      </c>
    </row>
    <row r="22" spans="2:5">
      <c r="B22" s="640">
        <v>18</v>
      </c>
      <c r="C22" s="641" t="s">
        <v>327</v>
      </c>
      <c r="D22" s="642">
        <v>2953</v>
      </c>
      <c r="E22" s="643">
        <v>500.26343028584307</v>
      </c>
    </row>
    <row r="23" spans="2:5">
      <c r="B23" s="640">
        <v>19</v>
      </c>
      <c r="C23" s="641" t="s">
        <v>214</v>
      </c>
      <c r="D23" s="642">
        <v>13820</v>
      </c>
      <c r="E23" s="643">
        <v>496.54306145744374</v>
      </c>
    </row>
    <row r="24" spans="2:5">
      <c r="B24" s="640">
        <v>20</v>
      </c>
      <c r="C24" s="641" t="s">
        <v>401</v>
      </c>
      <c r="D24" s="642">
        <v>1169</v>
      </c>
      <c r="E24" s="643">
        <v>495.62249591927588</v>
      </c>
    </row>
    <row r="25" spans="2:5">
      <c r="B25" s="640">
        <v>21</v>
      </c>
      <c r="C25" s="641" t="s">
        <v>324</v>
      </c>
      <c r="D25" s="642">
        <v>9351</v>
      </c>
      <c r="E25" s="643">
        <v>491.64709927685652</v>
      </c>
    </row>
    <row r="26" spans="2:5">
      <c r="B26" s="640">
        <v>22</v>
      </c>
      <c r="C26" s="641" t="s">
        <v>509</v>
      </c>
      <c r="D26" s="642">
        <v>1236</v>
      </c>
      <c r="E26" s="643">
        <v>489.96289601369989</v>
      </c>
    </row>
    <row r="27" spans="2:5">
      <c r="B27" s="640">
        <v>23</v>
      </c>
      <c r="C27" s="641" t="s">
        <v>203</v>
      </c>
      <c r="D27" s="642">
        <v>1442</v>
      </c>
      <c r="E27" s="643">
        <v>489.53209286851546</v>
      </c>
    </row>
    <row r="28" spans="2:5">
      <c r="B28" s="640">
        <v>24</v>
      </c>
      <c r="C28" s="641" t="s">
        <v>510</v>
      </c>
      <c r="D28" s="642">
        <v>723</v>
      </c>
      <c r="E28" s="643">
        <v>487.40039639202359</v>
      </c>
    </row>
    <row r="29" spans="2:5">
      <c r="B29" s="640">
        <v>25</v>
      </c>
      <c r="C29" s="641" t="s">
        <v>337</v>
      </c>
      <c r="D29" s="642">
        <v>2648</v>
      </c>
      <c r="E29" s="643">
        <v>487.32369482641855</v>
      </c>
    </row>
    <row r="30" spans="2:5">
      <c r="B30" s="640">
        <v>26</v>
      </c>
      <c r="C30" s="641" t="s">
        <v>323</v>
      </c>
      <c r="D30" s="642">
        <v>1219</v>
      </c>
      <c r="E30" s="643">
        <v>485.40016644566828</v>
      </c>
    </row>
    <row r="31" spans="2:5">
      <c r="B31" s="640">
        <v>27</v>
      </c>
      <c r="C31" s="641" t="s">
        <v>211</v>
      </c>
      <c r="D31" s="642">
        <v>879</v>
      </c>
      <c r="E31" s="643">
        <v>481.66231033519097</v>
      </c>
    </row>
    <row r="32" spans="2:5">
      <c r="B32" s="640">
        <v>28</v>
      </c>
      <c r="C32" s="641" t="s">
        <v>511</v>
      </c>
      <c r="D32" s="642">
        <v>14866</v>
      </c>
      <c r="E32" s="643">
        <v>480.27453120249874</v>
      </c>
    </row>
    <row r="33" spans="2:5">
      <c r="B33" s="640">
        <v>29</v>
      </c>
      <c r="C33" s="641" t="s">
        <v>512</v>
      </c>
      <c r="D33" s="642">
        <v>25389</v>
      </c>
      <c r="E33" s="643">
        <v>480.24033012479555</v>
      </c>
    </row>
    <row r="34" spans="2:5">
      <c r="B34" s="640">
        <v>30</v>
      </c>
      <c r="C34" s="641" t="s">
        <v>208</v>
      </c>
      <c r="D34" s="642">
        <v>1754</v>
      </c>
      <c r="E34" s="643">
        <v>478.73400239639943</v>
      </c>
    </row>
    <row r="35" spans="2:5">
      <c r="B35" s="640">
        <v>31</v>
      </c>
      <c r="C35" s="641" t="s">
        <v>513</v>
      </c>
      <c r="D35" s="642">
        <v>3362</v>
      </c>
      <c r="E35" s="643">
        <v>478.72575222738482</v>
      </c>
    </row>
    <row r="36" spans="2:5">
      <c r="B36" s="640">
        <v>32</v>
      </c>
      <c r="C36" s="641" t="s">
        <v>402</v>
      </c>
      <c r="D36" s="642">
        <v>10158</v>
      </c>
      <c r="E36" s="643">
        <v>475.91583813988962</v>
      </c>
    </row>
    <row r="37" spans="2:5">
      <c r="B37" s="640">
        <v>33</v>
      </c>
      <c r="C37" s="641" t="s">
        <v>338</v>
      </c>
      <c r="D37" s="642">
        <v>2127</v>
      </c>
      <c r="E37" s="643">
        <v>473.72887207093237</v>
      </c>
    </row>
    <row r="38" spans="2:5">
      <c r="B38" s="640">
        <v>34</v>
      </c>
      <c r="C38" s="641" t="s">
        <v>341</v>
      </c>
      <c r="D38" s="642">
        <v>16270</v>
      </c>
      <c r="E38" s="643">
        <v>472.99137830036494</v>
      </c>
    </row>
    <row r="39" spans="2:5">
      <c r="B39" s="640">
        <v>35</v>
      </c>
      <c r="C39" s="641" t="s">
        <v>514</v>
      </c>
      <c r="D39" s="642">
        <v>2005</v>
      </c>
      <c r="E39" s="643">
        <v>472.75805398166034</v>
      </c>
    </row>
    <row r="40" spans="2:5">
      <c r="B40" s="640">
        <v>36</v>
      </c>
      <c r="C40" s="641" t="s">
        <v>515</v>
      </c>
      <c r="D40" s="642">
        <v>2489</v>
      </c>
      <c r="E40" s="643">
        <v>471.62214141842873</v>
      </c>
    </row>
    <row r="41" spans="2:5">
      <c r="B41" s="640">
        <v>37</v>
      </c>
      <c r="C41" s="641" t="s">
        <v>516</v>
      </c>
      <c r="D41" s="642">
        <v>798</v>
      </c>
      <c r="E41" s="643">
        <v>469.84844738050657</v>
      </c>
    </row>
    <row r="42" spans="2:5">
      <c r="B42" s="640">
        <v>38</v>
      </c>
      <c r="C42" s="641" t="s">
        <v>517</v>
      </c>
      <c r="D42" s="642">
        <v>1904</v>
      </c>
      <c r="E42" s="643">
        <v>469.77547495682211</v>
      </c>
    </row>
    <row r="43" spans="2:5">
      <c r="B43" s="640">
        <v>39</v>
      </c>
      <c r="C43" s="641" t="s">
        <v>343</v>
      </c>
      <c r="D43" s="642">
        <v>7854</v>
      </c>
      <c r="E43" s="643">
        <v>468.38603024053833</v>
      </c>
    </row>
    <row r="44" spans="2:5">
      <c r="B44" s="640">
        <v>40</v>
      </c>
      <c r="C44" s="641" t="s">
        <v>518</v>
      </c>
      <c r="D44" s="642">
        <v>3097</v>
      </c>
      <c r="E44" s="643">
        <v>465.98967510122526</v>
      </c>
    </row>
    <row r="45" spans="2:5">
      <c r="B45" s="640">
        <v>41</v>
      </c>
      <c r="C45" s="641" t="s">
        <v>225</v>
      </c>
      <c r="D45" s="642">
        <v>29924</v>
      </c>
      <c r="E45" s="643">
        <v>465.65520538220477</v>
      </c>
    </row>
    <row r="46" spans="2:5">
      <c r="B46" s="640">
        <v>42</v>
      </c>
      <c r="C46" s="641" t="s">
        <v>210</v>
      </c>
      <c r="D46" s="642">
        <v>644</v>
      </c>
      <c r="E46" s="643">
        <v>465.00209395352869</v>
      </c>
    </row>
    <row r="47" spans="2:5">
      <c r="B47" s="640">
        <v>43</v>
      </c>
      <c r="C47" s="641" t="s">
        <v>519</v>
      </c>
      <c r="D47" s="642">
        <v>9604</v>
      </c>
      <c r="E47" s="643">
        <v>462.34426450482374</v>
      </c>
    </row>
    <row r="48" spans="2:5">
      <c r="B48" s="640">
        <v>44</v>
      </c>
      <c r="C48" s="641" t="s">
        <v>334</v>
      </c>
      <c r="D48" s="642">
        <v>1909</v>
      </c>
      <c r="E48" s="643">
        <v>462.23655664032236</v>
      </c>
    </row>
    <row r="49" spans="2:5">
      <c r="B49" s="640">
        <v>45</v>
      </c>
      <c r="C49" s="641" t="s">
        <v>342</v>
      </c>
      <c r="D49" s="642">
        <v>1894</v>
      </c>
      <c r="E49" s="643">
        <v>458.21398157466905</v>
      </c>
    </row>
    <row r="50" spans="2:5">
      <c r="B50" s="640">
        <v>46</v>
      </c>
      <c r="C50" s="641" t="s">
        <v>520</v>
      </c>
      <c r="D50" s="642">
        <v>1949</v>
      </c>
      <c r="E50" s="643">
        <v>458.13872036143363</v>
      </c>
    </row>
    <row r="51" spans="2:5">
      <c r="B51" s="640">
        <v>47</v>
      </c>
      <c r="C51" s="641" t="s">
        <v>325</v>
      </c>
      <c r="D51" s="642">
        <v>660</v>
      </c>
      <c r="E51" s="643">
        <v>450.68114309126298</v>
      </c>
    </row>
    <row r="52" spans="2:5">
      <c r="B52" s="640">
        <v>48</v>
      </c>
      <c r="C52" s="641" t="s">
        <v>326</v>
      </c>
      <c r="D52" s="642">
        <v>3592</v>
      </c>
      <c r="E52" s="643">
        <v>449.43145419602814</v>
      </c>
    </row>
    <row r="53" spans="2:5">
      <c r="B53" s="640">
        <v>49</v>
      </c>
      <c r="C53" s="641" t="s">
        <v>226</v>
      </c>
      <c r="D53" s="642">
        <v>2780</v>
      </c>
      <c r="E53" s="643">
        <v>449.29002479175892</v>
      </c>
    </row>
    <row r="54" spans="2:5">
      <c r="B54" s="640">
        <v>50</v>
      </c>
      <c r="C54" s="641" t="s">
        <v>330</v>
      </c>
      <c r="D54" s="642">
        <v>2467</v>
      </c>
      <c r="E54" s="643">
        <v>448.97402065608082</v>
      </c>
    </row>
    <row r="55" spans="2:5">
      <c r="B55" s="304"/>
      <c r="C55" s="305"/>
      <c r="D55" s="306"/>
      <c r="E55" s="307"/>
    </row>
    <row r="56" spans="2:5">
      <c r="B56" s="304"/>
      <c r="C56" s="305"/>
      <c r="D56" s="306"/>
      <c r="E56" s="307"/>
    </row>
    <row r="57" spans="2:5">
      <c r="B57" s="583" t="s">
        <v>534</v>
      </c>
      <c r="C57" s="305"/>
      <c r="D57" s="306"/>
      <c r="E57" s="307"/>
    </row>
    <row r="58" spans="2:5">
      <c r="B58" s="584" t="s">
        <v>533</v>
      </c>
      <c r="C58" s="305"/>
      <c r="D58" s="306"/>
      <c r="E58" s="307"/>
    </row>
    <row r="59" spans="2:5">
      <c r="B59" s="304"/>
      <c r="C59" s="305"/>
      <c r="D59" s="306"/>
      <c r="E59" s="307"/>
    </row>
    <row r="60" spans="2:5">
      <c r="B60" s="304"/>
      <c r="C60" s="305"/>
      <c r="D60" s="306"/>
      <c r="E60" s="307"/>
    </row>
    <row r="61" spans="2:5">
      <c r="B61" s="304"/>
      <c r="C61" s="305"/>
      <c r="D61" s="306"/>
      <c r="E61" s="307"/>
    </row>
    <row r="62" spans="2:5">
      <c r="B62" s="304"/>
      <c r="C62" s="305"/>
      <c r="D62" s="306"/>
      <c r="E62" s="307"/>
    </row>
    <row r="63" spans="2:5">
      <c r="B63" s="304"/>
      <c r="C63" s="305"/>
      <c r="D63" s="306"/>
      <c r="E63" s="307"/>
    </row>
    <row r="64" spans="2:5">
      <c r="B64" s="304"/>
      <c r="C64" s="305"/>
      <c r="D64" s="306"/>
      <c r="E64" s="307"/>
    </row>
    <row r="65" spans="2:5">
      <c r="B65" s="304"/>
      <c r="C65" s="305"/>
      <c r="D65" s="306"/>
      <c r="E65" s="307"/>
    </row>
    <row r="66" spans="2:5">
      <c r="B66" s="304"/>
      <c r="C66" s="305"/>
      <c r="D66" s="306"/>
      <c r="E66" s="307"/>
    </row>
    <row r="67" spans="2:5">
      <c r="B67" s="304"/>
      <c r="C67" s="305"/>
      <c r="D67" s="306"/>
      <c r="E67" s="307"/>
    </row>
    <row r="68" spans="2:5">
      <c r="B68" s="304"/>
      <c r="C68" s="305"/>
      <c r="D68" s="306"/>
      <c r="E68" s="307"/>
    </row>
    <row r="69" spans="2:5">
      <c r="B69" s="304"/>
      <c r="C69" s="305"/>
      <c r="D69" s="306"/>
      <c r="E69" s="307"/>
    </row>
    <row r="70" spans="2:5">
      <c r="B70" s="304"/>
      <c r="C70" s="305"/>
      <c r="D70" s="306"/>
      <c r="E70" s="307"/>
    </row>
    <row r="71" spans="2:5">
      <c r="B71" s="304"/>
      <c r="C71" s="305"/>
      <c r="D71" s="306"/>
      <c r="E71" s="307"/>
    </row>
    <row r="72" spans="2:5">
      <c r="B72" s="304"/>
      <c r="C72" s="305"/>
      <c r="D72" s="306"/>
      <c r="E72" s="307"/>
    </row>
    <row r="73" spans="2:5">
      <c r="B73" s="304"/>
      <c r="C73" s="305"/>
      <c r="D73" s="306"/>
      <c r="E73" s="307"/>
    </row>
    <row r="74" spans="2:5">
      <c r="B74" s="304"/>
      <c r="C74" s="305"/>
      <c r="D74" s="306"/>
      <c r="E74" s="307"/>
    </row>
    <row r="75" spans="2:5">
      <c r="B75" s="304"/>
      <c r="C75" s="305"/>
      <c r="D75" s="306"/>
      <c r="E75" s="307"/>
    </row>
    <row r="76" spans="2:5">
      <c r="B76" s="304"/>
      <c r="C76" s="305"/>
      <c r="D76" s="306"/>
      <c r="E76" s="307"/>
    </row>
    <row r="77" spans="2:5">
      <c r="B77" s="304"/>
      <c r="C77" s="305"/>
      <c r="D77" s="306"/>
      <c r="E77" s="307"/>
    </row>
    <row r="78" spans="2:5">
      <c r="B78" s="304"/>
      <c r="C78" s="305"/>
      <c r="D78" s="306"/>
      <c r="E78" s="307"/>
    </row>
    <row r="79" spans="2:5">
      <c r="B79" s="304"/>
      <c r="C79" s="305"/>
      <c r="D79" s="306"/>
      <c r="E79" s="307"/>
    </row>
    <row r="80" spans="2:5">
      <c r="B80" s="304"/>
      <c r="C80" s="305"/>
      <c r="D80" s="306"/>
      <c r="E80" s="307"/>
    </row>
    <row r="81" spans="2:5">
      <c r="B81" s="304"/>
      <c r="C81" s="305"/>
      <c r="D81" s="306"/>
      <c r="E81" s="307"/>
    </row>
    <row r="82" spans="2:5">
      <c r="B82" s="304"/>
      <c r="C82" s="305"/>
      <c r="D82" s="306"/>
      <c r="E82" s="307"/>
    </row>
    <row r="83" spans="2:5">
      <c r="B83" s="304"/>
      <c r="C83" s="305"/>
      <c r="D83" s="306"/>
      <c r="E83" s="307"/>
    </row>
    <row r="84" spans="2:5">
      <c r="B84" s="304"/>
      <c r="C84" s="305"/>
      <c r="D84" s="306"/>
      <c r="E84" s="307"/>
    </row>
    <row r="85" spans="2:5">
      <c r="B85" s="304"/>
      <c r="C85" s="305"/>
      <c r="D85" s="306"/>
      <c r="E85" s="307"/>
    </row>
    <row r="86" spans="2:5">
      <c r="B86" s="304"/>
      <c r="C86" s="305"/>
      <c r="D86" s="306"/>
      <c r="E86" s="307"/>
    </row>
    <row r="87" spans="2:5">
      <c r="B87" s="304"/>
      <c r="C87" s="305"/>
      <c r="D87" s="306"/>
      <c r="E87" s="307"/>
    </row>
    <row r="88" spans="2:5">
      <c r="B88" s="304"/>
      <c r="C88" s="305"/>
      <c r="D88" s="306"/>
      <c r="E88" s="307"/>
    </row>
    <row r="89" spans="2:5">
      <c r="B89" s="304"/>
      <c r="C89" s="305"/>
      <c r="D89" s="306"/>
      <c r="E89" s="307"/>
    </row>
    <row r="90" spans="2:5">
      <c r="B90" s="304"/>
      <c r="C90" s="305"/>
      <c r="D90" s="306"/>
      <c r="E90" s="307"/>
    </row>
    <row r="91" spans="2:5">
      <c r="B91" s="304"/>
      <c r="C91" s="305"/>
      <c r="D91" s="306"/>
      <c r="E91" s="307"/>
    </row>
    <row r="92" spans="2:5">
      <c r="B92" s="304"/>
      <c r="C92" s="305"/>
      <c r="D92" s="306"/>
      <c r="E92" s="307"/>
    </row>
    <row r="93" spans="2:5">
      <c r="B93" s="304"/>
      <c r="C93" s="305"/>
      <c r="D93" s="306"/>
      <c r="E93" s="307"/>
    </row>
    <row r="94" spans="2:5">
      <c r="B94" s="304"/>
      <c r="C94" s="305"/>
      <c r="D94" s="306"/>
      <c r="E94" s="307"/>
    </row>
    <row r="95" spans="2:5">
      <c r="B95" s="304"/>
      <c r="C95" s="305"/>
      <c r="D95" s="306"/>
      <c r="E95" s="307"/>
    </row>
    <row r="96" spans="2:5">
      <c r="B96" s="304"/>
      <c r="C96" s="305"/>
      <c r="D96" s="306"/>
      <c r="E96" s="307"/>
    </row>
    <row r="97" spans="2:5">
      <c r="B97" s="304"/>
      <c r="C97" s="305"/>
      <c r="D97" s="306"/>
      <c r="E97" s="307"/>
    </row>
    <row r="98" spans="2:5">
      <c r="B98" s="304"/>
      <c r="C98" s="305"/>
      <c r="D98" s="306"/>
      <c r="E98" s="307"/>
    </row>
    <row r="99" spans="2:5">
      <c r="B99" s="304"/>
      <c r="C99" s="305"/>
      <c r="D99" s="306"/>
      <c r="E99" s="307"/>
    </row>
    <row r="100" spans="2:5">
      <c r="B100" s="304"/>
      <c r="C100" s="305"/>
      <c r="D100" s="306"/>
      <c r="E100" s="307"/>
    </row>
    <row r="101" spans="2:5">
      <c r="B101" s="304"/>
      <c r="C101" s="305"/>
      <c r="D101" s="306"/>
      <c r="E101" s="307"/>
    </row>
    <row r="102" spans="2:5">
      <c r="B102" s="304"/>
      <c r="C102" s="305"/>
      <c r="D102" s="306"/>
      <c r="E102" s="307"/>
    </row>
    <row r="103" spans="2:5">
      <c r="B103" s="304"/>
      <c r="C103" s="305"/>
      <c r="D103" s="306"/>
      <c r="E103" s="307"/>
    </row>
    <row r="104" spans="2:5">
      <c r="B104" s="304"/>
      <c r="C104" s="305"/>
      <c r="D104" s="306"/>
      <c r="E104" s="307"/>
    </row>
    <row r="105" spans="2:5">
      <c r="B105" s="304"/>
      <c r="C105" s="305"/>
      <c r="D105" s="306"/>
      <c r="E105" s="307"/>
    </row>
    <row r="106" spans="2:5">
      <c r="B106" s="304"/>
      <c r="C106" s="305"/>
      <c r="D106" s="306"/>
      <c r="E106" s="307"/>
    </row>
    <row r="107" spans="2:5">
      <c r="B107" s="304"/>
      <c r="C107" s="305"/>
      <c r="D107" s="306"/>
      <c r="E107" s="307"/>
    </row>
    <row r="108" spans="2:5">
      <c r="B108" s="304"/>
      <c r="C108" s="305"/>
      <c r="D108" s="306"/>
      <c r="E108" s="307"/>
    </row>
    <row r="109" spans="2:5">
      <c r="B109" s="304"/>
      <c r="C109" s="305"/>
      <c r="D109" s="306"/>
      <c r="E109" s="307"/>
    </row>
    <row r="110" spans="2:5">
      <c r="B110" s="304"/>
      <c r="C110" s="305"/>
      <c r="D110" s="306"/>
      <c r="E110" s="307"/>
    </row>
    <row r="111" spans="2:5">
      <c r="B111" s="304"/>
      <c r="C111" s="305"/>
      <c r="D111" s="306"/>
      <c r="E111" s="307"/>
    </row>
    <row r="112" spans="2:5">
      <c r="B112" s="304"/>
      <c r="C112" s="305"/>
      <c r="D112" s="306"/>
      <c r="E112" s="307"/>
    </row>
    <row r="113" spans="2:5">
      <c r="B113" s="304"/>
      <c r="C113" s="305"/>
      <c r="D113" s="306"/>
      <c r="E113" s="307"/>
    </row>
    <row r="114" spans="2:5">
      <c r="B114" s="304"/>
      <c r="C114" s="305"/>
      <c r="D114" s="306"/>
      <c r="E114" s="307"/>
    </row>
    <row r="115" spans="2:5">
      <c r="B115" s="304"/>
      <c r="C115" s="305"/>
      <c r="D115" s="306"/>
      <c r="E115" s="307"/>
    </row>
    <row r="116" spans="2:5">
      <c r="B116" s="304"/>
      <c r="C116" s="305"/>
      <c r="D116" s="306"/>
      <c r="E116" s="307"/>
    </row>
    <row r="117" spans="2:5">
      <c r="B117" s="304"/>
      <c r="C117" s="305"/>
      <c r="D117" s="306"/>
      <c r="E117" s="307"/>
    </row>
    <row r="118" spans="2:5">
      <c r="B118" s="304"/>
      <c r="C118" s="305"/>
      <c r="D118" s="306"/>
      <c r="E118" s="307"/>
    </row>
    <row r="119" spans="2:5">
      <c r="B119" s="304"/>
      <c r="C119" s="305"/>
      <c r="D119" s="306"/>
      <c r="E119" s="307"/>
    </row>
    <row r="120" spans="2:5">
      <c r="B120" s="304"/>
      <c r="C120" s="305"/>
      <c r="D120" s="306"/>
      <c r="E120" s="307"/>
    </row>
    <row r="121" spans="2:5">
      <c r="B121" s="304"/>
      <c r="C121" s="305"/>
      <c r="D121" s="306"/>
      <c r="E121" s="307"/>
    </row>
    <row r="122" spans="2:5">
      <c r="B122" s="304"/>
      <c r="C122" s="305"/>
      <c r="D122" s="306"/>
      <c r="E122" s="307"/>
    </row>
    <row r="123" spans="2:5">
      <c r="B123" s="304"/>
      <c r="C123" s="305"/>
      <c r="D123" s="306"/>
      <c r="E123" s="307"/>
    </row>
    <row r="124" spans="2:5">
      <c r="B124" s="304"/>
      <c r="C124" s="305"/>
      <c r="D124" s="306"/>
      <c r="E124" s="307"/>
    </row>
    <row r="125" spans="2:5">
      <c r="B125" s="304"/>
      <c r="C125" s="305"/>
      <c r="D125" s="306"/>
      <c r="E125" s="307"/>
    </row>
    <row r="126" spans="2:5">
      <c r="B126" s="304"/>
      <c r="C126" s="305"/>
      <c r="D126" s="306"/>
      <c r="E126" s="307"/>
    </row>
    <row r="127" spans="2:5">
      <c r="B127" s="304"/>
      <c r="C127" s="305"/>
      <c r="D127" s="306"/>
      <c r="E127" s="307"/>
    </row>
    <row r="128" spans="2:5">
      <c r="B128" s="304"/>
      <c r="C128" s="305"/>
      <c r="D128" s="306"/>
      <c r="E128" s="307"/>
    </row>
    <row r="129" spans="2:5">
      <c r="B129" s="304"/>
      <c r="C129" s="305"/>
      <c r="D129" s="306"/>
      <c r="E129" s="307"/>
    </row>
    <row r="130" spans="2:5">
      <c r="B130" s="304"/>
      <c r="C130" s="305"/>
      <c r="D130" s="306"/>
      <c r="E130" s="307"/>
    </row>
    <row r="131" spans="2:5">
      <c r="B131" s="304"/>
      <c r="C131" s="305"/>
      <c r="D131" s="306"/>
      <c r="E131" s="307"/>
    </row>
    <row r="132" spans="2:5">
      <c r="B132" s="304"/>
      <c r="C132" s="305"/>
      <c r="D132" s="306"/>
      <c r="E132" s="307"/>
    </row>
    <row r="133" spans="2:5">
      <c r="B133" s="304"/>
      <c r="C133" s="305"/>
      <c r="D133" s="306"/>
      <c r="E133" s="307"/>
    </row>
    <row r="134" spans="2:5">
      <c r="B134" s="304"/>
      <c r="C134" s="305"/>
      <c r="D134" s="306"/>
      <c r="E134" s="307"/>
    </row>
    <row r="135" spans="2:5">
      <c r="B135" s="304"/>
      <c r="C135" s="305"/>
      <c r="D135" s="306"/>
      <c r="E135" s="307"/>
    </row>
    <row r="136" spans="2:5">
      <c r="B136" s="304"/>
      <c r="C136" s="305"/>
      <c r="D136" s="306"/>
      <c r="E136" s="307"/>
    </row>
    <row r="137" spans="2:5">
      <c r="B137" s="304"/>
      <c r="C137" s="305"/>
      <c r="D137" s="306"/>
      <c r="E137" s="307"/>
    </row>
    <row r="138" spans="2:5">
      <c r="B138" s="304"/>
      <c r="C138" s="305"/>
      <c r="D138" s="306"/>
      <c r="E138" s="307"/>
    </row>
    <row r="139" spans="2:5">
      <c r="B139" s="304"/>
      <c r="C139" s="305"/>
      <c r="D139" s="306"/>
      <c r="E139" s="307"/>
    </row>
    <row r="140" spans="2:5">
      <c r="B140" s="304"/>
      <c r="C140" s="305"/>
      <c r="D140" s="306"/>
      <c r="E140" s="307"/>
    </row>
    <row r="141" spans="2:5">
      <c r="B141" s="304"/>
      <c r="C141" s="305"/>
      <c r="D141" s="306"/>
      <c r="E141" s="307"/>
    </row>
    <row r="142" spans="2:5">
      <c r="B142" s="304"/>
      <c r="C142" s="305"/>
      <c r="D142" s="306"/>
      <c r="E142" s="307"/>
    </row>
    <row r="143" spans="2:5">
      <c r="B143" s="304"/>
      <c r="C143" s="305"/>
      <c r="D143" s="306"/>
      <c r="E143" s="307"/>
    </row>
    <row r="144" spans="2:5">
      <c r="B144" s="304"/>
      <c r="C144" s="305"/>
      <c r="D144" s="306"/>
      <c r="E144" s="307"/>
    </row>
    <row r="145" spans="2:5">
      <c r="B145" s="304"/>
      <c r="C145" s="305"/>
      <c r="D145" s="306"/>
      <c r="E145" s="307"/>
    </row>
    <row r="146" spans="2:5">
      <c r="B146" s="304"/>
      <c r="C146" s="305"/>
      <c r="D146" s="306"/>
      <c r="E146" s="307"/>
    </row>
    <row r="147" spans="2:5">
      <c r="B147" s="304"/>
      <c r="C147" s="305"/>
      <c r="D147" s="306"/>
      <c r="E147" s="307"/>
    </row>
    <row r="148" spans="2:5">
      <c r="B148" s="304"/>
      <c r="C148" s="305"/>
      <c r="D148" s="306"/>
      <c r="E148" s="307"/>
    </row>
    <row r="149" spans="2:5">
      <c r="B149" s="304"/>
      <c r="C149" s="305"/>
      <c r="D149" s="306"/>
      <c r="E149" s="307"/>
    </row>
    <row r="150" spans="2:5">
      <c r="B150" s="304"/>
      <c r="C150" s="305"/>
      <c r="D150" s="306"/>
      <c r="E150" s="307"/>
    </row>
    <row r="151" spans="2:5">
      <c r="B151" s="304"/>
      <c r="C151" s="305"/>
      <c r="D151" s="306"/>
      <c r="E151" s="307"/>
    </row>
    <row r="152" spans="2:5">
      <c r="B152" s="304"/>
      <c r="C152" s="305"/>
      <c r="D152" s="306"/>
      <c r="E152" s="307"/>
    </row>
    <row r="153" spans="2:5">
      <c r="B153" s="304"/>
      <c r="C153" s="305"/>
      <c r="D153" s="306"/>
      <c r="E153" s="307"/>
    </row>
    <row r="154" spans="2:5">
      <c r="B154" s="304"/>
      <c r="C154" s="305"/>
      <c r="D154" s="306"/>
      <c r="E154" s="307"/>
    </row>
    <row r="155" spans="2:5">
      <c r="B155" s="304"/>
      <c r="C155" s="305"/>
      <c r="D155" s="306"/>
      <c r="E155" s="307"/>
    </row>
    <row r="156" spans="2:5">
      <c r="B156" s="304"/>
      <c r="C156" s="305"/>
      <c r="D156" s="306"/>
      <c r="E156" s="307"/>
    </row>
    <row r="157" spans="2:5">
      <c r="B157" s="304"/>
      <c r="C157" s="305"/>
      <c r="D157" s="306"/>
      <c r="E157" s="307"/>
    </row>
    <row r="158" spans="2:5">
      <c r="B158" s="304"/>
      <c r="C158" s="305"/>
      <c r="D158" s="306"/>
      <c r="E158" s="307"/>
    </row>
    <row r="159" spans="2:5">
      <c r="B159" s="304"/>
      <c r="C159" s="305"/>
      <c r="D159" s="306"/>
      <c r="E159" s="307"/>
    </row>
    <row r="160" spans="2:5">
      <c r="B160" s="304"/>
      <c r="C160" s="305"/>
      <c r="D160" s="306"/>
      <c r="E160" s="307"/>
    </row>
    <row r="161" spans="2:5">
      <c r="B161" s="304"/>
      <c r="C161" s="305"/>
      <c r="D161" s="306"/>
      <c r="E161" s="307"/>
    </row>
    <row r="162" spans="2:5">
      <c r="B162" s="304"/>
      <c r="C162" s="305"/>
      <c r="D162" s="306"/>
      <c r="E162" s="307"/>
    </row>
    <row r="163" spans="2:5">
      <c r="B163" s="304"/>
      <c r="C163" s="305"/>
      <c r="D163" s="306"/>
      <c r="E163" s="307"/>
    </row>
    <row r="164" spans="2:5">
      <c r="B164" s="304"/>
      <c r="C164" s="305"/>
      <c r="D164" s="306"/>
      <c r="E164" s="307"/>
    </row>
    <row r="165" spans="2:5">
      <c r="B165" s="304"/>
      <c r="C165" s="305"/>
      <c r="D165" s="306"/>
      <c r="E165" s="307"/>
    </row>
    <row r="166" spans="2:5">
      <c r="B166" s="304"/>
      <c r="C166" s="305"/>
      <c r="D166" s="306"/>
      <c r="E166" s="307"/>
    </row>
    <row r="167" spans="2:5">
      <c r="B167" s="304"/>
      <c r="C167" s="305"/>
      <c r="D167" s="306"/>
      <c r="E167" s="307"/>
    </row>
    <row r="168" spans="2:5">
      <c r="B168" s="304"/>
      <c r="C168" s="305"/>
      <c r="D168" s="306"/>
      <c r="E168" s="307"/>
    </row>
    <row r="169" spans="2:5">
      <c r="B169" s="304"/>
      <c r="C169" s="305"/>
      <c r="D169" s="306"/>
      <c r="E169" s="307"/>
    </row>
    <row r="170" spans="2:5">
      <c r="B170" s="304"/>
      <c r="C170" s="305"/>
      <c r="D170" s="306"/>
      <c r="E170" s="307"/>
    </row>
    <row r="171" spans="2:5">
      <c r="B171" s="304"/>
      <c r="C171" s="305"/>
      <c r="D171" s="306"/>
      <c r="E171" s="307"/>
    </row>
    <row r="172" spans="2:5">
      <c r="B172" s="304"/>
      <c r="C172" s="305"/>
      <c r="D172" s="306"/>
      <c r="E172" s="307"/>
    </row>
    <row r="173" spans="2:5">
      <c r="B173" s="304"/>
      <c r="C173" s="305"/>
      <c r="D173" s="306"/>
      <c r="E173" s="307"/>
    </row>
    <row r="174" spans="2:5">
      <c r="B174" s="304"/>
      <c r="C174" s="305"/>
      <c r="D174" s="306"/>
      <c r="E174" s="307"/>
    </row>
    <row r="175" spans="2:5">
      <c r="B175" s="304"/>
      <c r="C175" s="305"/>
      <c r="D175" s="306"/>
      <c r="E175" s="307"/>
    </row>
    <row r="176" spans="2:5">
      <c r="B176" s="304"/>
      <c r="C176" s="305"/>
      <c r="D176" s="306"/>
      <c r="E176" s="307"/>
    </row>
    <row r="177" spans="2:5">
      <c r="B177" s="304"/>
      <c r="C177" s="305"/>
      <c r="D177" s="306"/>
      <c r="E177" s="307"/>
    </row>
    <row r="178" spans="2:5">
      <c r="B178" s="304"/>
      <c r="C178" s="305"/>
      <c r="D178" s="306"/>
      <c r="E178" s="307"/>
    </row>
    <row r="179" spans="2:5">
      <c r="B179" s="304"/>
      <c r="C179" s="305"/>
      <c r="D179" s="306"/>
      <c r="E179" s="307"/>
    </row>
    <row r="180" spans="2:5">
      <c r="B180" s="304"/>
      <c r="C180" s="305"/>
      <c r="D180" s="306"/>
      <c r="E180" s="307"/>
    </row>
    <row r="181" spans="2:5">
      <c r="B181" s="304"/>
      <c r="C181" s="305"/>
      <c r="D181" s="306"/>
      <c r="E181" s="307"/>
    </row>
    <row r="182" spans="2:5">
      <c r="B182" s="304"/>
      <c r="C182" s="305"/>
      <c r="D182" s="306"/>
      <c r="E182" s="307"/>
    </row>
    <row r="183" spans="2:5">
      <c r="B183" s="304"/>
      <c r="C183" s="305"/>
      <c r="D183" s="306"/>
      <c r="E183" s="307"/>
    </row>
  </sheetData>
  <mergeCells count="2">
    <mergeCell ref="B1:E1"/>
    <mergeCell ref="B2:E2"/>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29"/>
  <sheetViews>
    <sheetView workbookViewId="0"/>
  </sheetViews>
  <sheetFormatPr defaultColWidth="9.109375" defaultRowHeight="13.2"/>
  <cols>
    <col min="1" max="1" width="9.109375" style="304"/>
    <col min="2" max="2" width="6.5546875" style="307" customWidth="1"/>
    <col min="3" max="3" width="63.88671875" style="304" customWidth="1"/>
    <col min="4" max="4" width="12.33203125" style="308" customWidth="1"/>
    <col min="5" max="5" width="12.33203125" style="309" customWidth="1"/>
    <col min="6" max="16384" width="9.109375" style="304"/>
  </cols>
  <sheetData>
    <row r="1" spans="2:5" ht="32.25" customHeight="1">
      <c r="B1" s="829" t="s">
        <v>386</v>
      </c>
      <c r="C1" s="829"/>
      <c r="D1" s="829"/>
      <c r="E1" s="829"/>
    </row>
    <row r="2" spans="2:5">
      <c r="B2" s="831" t="s">
        <v>535</v>
      </c>
      <c r="C2" s="831"/>
      <c r="D2" s="831"/>
      <c r="E2" s="831"/>
    </row>
    <row r="4" spans="2:5" ht="40.200000000000003" thickBot="1">
      <c r="B4" s="644" t="s">
        <v>14</v>
      </c>
      <c r="C4" s="645" t="s">
        <v>200</v>
      </c>
      <c r="D4" s="646" t="s">
        <v>1</v>
      </c>
      <c r="E4" s="647" t="s">
        <v>201</v>
      </c>
    </row>
    <row r="5" spans="2:5">
      <c r="B5" s="640">
        <v>1</v>
      </c>
      <c r="C5" s="641" t="s">
        <v>508</v>
      </c>
      <c r="D5" s="642">
        <v>18941</v>
      </c>
      <c r="E5" s="643">
        <v>340.38171416454088</v>
      </c>
    </row>
    <row r="6" spans="2:5">
      <c r="B6" s="640">
        <v>2</v>
      </c>
      <c r="C6" s="641" t="s">
        <v>213</v>
      </c>
      <c r="D6" s="642">
        <v>633</v>
      </c>
      <c r="E6" s="643">
        <v>214.67451206484324</v>
      </c>
    </row>
    <row r="7" spans="2:5">
      <c r="B7" s="640">
        <v>3</v>
      </c>
      <c r="C7" s="641" t="s">
        <v>521</v>
      </c>
      <c r="D7" s="642">
        <v>688</v>
      </c>
      <c r="E7" s="643">
        <v>213.98357800447872</v>
      </c>
    </row>
    <row r="8" spans="2:5">
      <c r="B8" s="640">
        <v>4</v>
      </c>
      <c r="C8" s="641" t="s">
        <v>332</v>
      </c>
      <c r="D8" s="642">
        <v>231</v>
      </c>
      <c r="E8" s="643">
        <v>190.86807793366714</v>
      </c>
    </row>
    <row r="9" spans="2:5">
      <c r="B9" s="640">
        <v>5</v>
      </c>
      <c r="C9" s="641" t="s">
        <v>220</v>
      </c>
      <c r="D9" s="642">
        <v>659</v>
      </c>
      <c r="E9" s="643">
        <v>179.3621891440967</v>
      </c>
    </row>
    <row r="10" spans="2:5">
      <c r="B10" s="640">
        <v>6</v>
      </c>
      <c r="C10" s="641" t="s">
        <v>226</v>
      </c>
      <c r="D10" s="642">
        <v>1082</v>
      </c>
      <c r="E10" s="643">
        <v>174.86755641175654</v>
      </c>
    </row>
    <row r="11" spans="2:5">
      <c r="B11" s="640">
        <v>7</v>
      </c>
      <c r="C11" s="641" t="s">
        <v>512</v>
      </c>
      <c r="D11" s="642">
        <v>9022</v>
      </c>
      <c r="E11" s="643">
        <v>170.65375786308658</v>
      </c>
    </row>
    <row r="12" spans="2:5">
      <c r="B12" s="640">
        <v>8</v>
      </c>
      <c r="C12" s="641" t="s">
        <v>514</v>
      </c>
      <c r="D12" s="642">
        <v>695</v>
      </c>
      <c r="E12" s="643">
        <v>163.87373941010171</v>
      </c>
    </row>
    <row r="13" spans="2:5">
      <c r="B13" s="640">
        <v>9</v>
      </c>
      <c r="C13" s="641" t="s">
        <v>522</v>
      </c>
      <c r="D13" s="642">
        <v>201</v>
      </c>
      <c r="E13" s="643">
        <v>160.93131995708498</v>
      </c>
    </row>
    <row r="14" spans="2:5">
      <c r="B14" s="640">
        <v>10</v>
      </c>
      <c r="C14" s="641" t="s">
        <v>214</v>
      </c>
      <c r="D14" s="642">
        <v>4328</v>
      </c>
      <c r="E14" s="643">
        <v>155.50205282111551</v>
      </c>
    </row>
    <row r="15" spans="2:5">
      <c r="B15" s="640">
        <v>11</v>
      </c>
      <c r="C15" s="641" t="s">
        <v>402</v>
      </c>
      <c r="D15" s="642">
        <v>3193</v>
      </c>
      <c r="E15" s="643">
        <v>149.59630549130418</v>
      </c>
    </row>
    <row r="16" spans="2:5">
      <c r="B16" s="640">
        <v>12</v>
      </c>
      <c r="C16" s="641" t="s">
        <v>523</v>
      </c>
      <c r="D16" s="642">
        <v>6138</v>
      </c>
      <c r="E16" s="643">
        <v>142.86878091358741</v>
      </c>
    </row>
    <row r="17" spans="2:5">
      <c r="B17" s="640">
        <v>13</v>
      </c>
      <c r="C17" s="641" t="s">
        <v>403</v>
      </c>
      <c r="D17" s="642">
        <v>844</v>
      </c>
      <c r="E17" s="643">
        <v>140.17721455916427</v>
      </c>
    </row>
    <row r="18" spans="2:5">
      <c r="B18" s="640">
        <v>14</v>
      </c>
      <c r="C18" s="641" t="s">
        <v>524</v>
      </c>
      <c r="D18" s="642">
        <v>912</v>
      </c>
      <c r="E18" s="643">
        <v>133.07923759605197</v>
      </c>
    </row>
    <row r="19" spans="2:5">
      <c r="B19" s="640">
        <v>15</v>
      </c>
      <c r="C19" s="641" t="s">
        <v>212</v>
      </c>
      <c r="D19" s="642">
        <v>495</v>
      </c>
      <c r="E19" s="643">
        <v>132.16353034154261</v>
      </c>
    </row>
    <row r="20" spans="2:5">
      <c r="B20" s="640">
        <v>16</v>
      </c>
      <c r="C20" s="641" t="s">
        <v>342</v>
      </c>
      <c r="D20" s="642">
        <v>530</v>
      </c>
      <c r="E20" s="643">
        <v>128.22249748393591</v>
      </c>
    </row>
    <row r="21" spans="2:5">
      <c r="B21" s="640">
        <v>17</v>
      </c>
      <c r="C21" s="641" t="s">
        <v>331</v>
      </c>
      <c r="D21" s="642">
        <v>1692</v>
      </c>
      <c r="E21" s="643">
        <v>125.74353669303417</v>
      </c>
    </row>
    <row r="22" spans="2:5">
      <c r="B22" s="640">
        <v>18</v>
      </c>
      <c r="C22" s="641" t="s">
        <v>221</v>
      </c>
      <c r="D22" s="642">
        <v>1662</v>
      </c>
      <c r="E22" s="643">
        <v>125.45015243476706</v>
      </c>
    </row>
    <row r="23" spans="2:5">
      <c r="B23" s="640">
        <v>19</v>
      </c>
      <c r="C23" s="641" t="s">
        <v>218</v>
      </c>
      <c r="D23" s="642">
        <v>175</v>
      </c>
      <c r="E23" s="643">
        <v>125.36894288907355</v>
      </c>
    </row>
    <row r="24" spans="2:5">
      <c r="B24" s="640">
        <v>20</v>
      </c>
      <c r="C24" s="641" t="s">
        <v>204</v>
      </c>
      <c r="D24" s="642">
        <v>414</v>
      </c>
      <c r="E24" s="643">
        <v>124.96302422592349</v>
      </c>
    </row>
    <row r="25" spans="2:5">
      <c r="B25" s="640">
        <v>21</v>
      </c>
      <c r="C25" s="641" t="s">
        <v>329</v>
      </c>
      <c r="D25" s="642">
        <v>324</v>
      </c>
      <c r="E25" s="643">
        <v>122.59956484722355</v>
      </c>
    </row>
    <row r="26" spans="2:5">
      <c r="B26" s="640">
        <v>22</v>
      </c>
      <c r="C26" s="641" t="s">
        <v>224</v>
      </c>
      <c r="D26" s="642">
        <v>169</v>
      </c>
      <c r="E26" s="643">
        <v>122.43892543541889</v>
      </c>
    </row>
    <row r="27" spans="2:5">
      <c r="B27" s="640">
        <v>23</v>
      </c>
      <c r="C27" s="641" t="s">
        <v>525</v>
      </c>
      <c r="D27" s="642">
        <v>15277</v>
      </c>
      <c r="E27" s="643">
        <v>119.08328089288219</v>
      </c>
    </row>
    <row r="28" spans="2:5">
      <c r="B28" s="640">
        <v>24</v>
      </c>
      <c r="C28" s="641" t="s">
        <v>327</v>
      </c>
      <c r="D28" s="642">
        <v>702</v>
      </c>
      <c r="E28" s="643">
        <v>118.92479785325493</v>
      </c>
    </row>
    <row r="29" spans="2:5">
      <c r="B29" s="640">
        <v>25</v>
      </c>
      <c r="C29" s="641" t="s">
        <v>219</v>
      </c>
      <c r="D29" s="642">
        <v>1100</v>
      </c>
      <c r="E29" s="643">
        <v>118.22236552205922</v>
      </c>
    </row>
    <row r="30" spans="2:5">
      <c r="B30" s="640">
        <v>26</v>
      </c>
      <c r="C30" s="641" t="s">
        <v>216</v>
      </c>
      <c r="D30" s="642">
        <v>185</v>
      </c>
      <c r="E30" s="643">
        <v>117.60368194878836</v>
      </c>
    </row>
    <row r="31" spans="2:5">
      <c r="B31" s="640">
        <v>27</v>
      </c>
      <c r="C31" s="641" t="s">
        <v>526</v>
      </c>
      <c r="D31" s="642">
        <v>5064</v>
      </c>
      <c r="E31" s="643">
        <v>116.8060735467689</v>
      </c>
    </row>
    <row r="32" spans="2:5">
      <c r="B32" s="640">
        <v>28</v>
      </c>
      <c r="C32" s="641" t="s">
        <v>513</v>
      </c>
      <c r="D32" s="642">
        <v>819</v>
      </c>
      <c r="E32" s="643">
        <v>116.61998544742062</v>
      </c>
    </row>
    <row r="33" spans="2:5">
      <c r="B33" s="640">
        <v>29</v>
      </c>
      <c r="C33" s="641" t="s">
        <v>527</v>
      </c>
      <c r="D33" s="642">
        <v>978</v>
      </c>
      <c r="E33" s="643">
        <v>116.47973931405582</v>
      </c>
    </row>
    <row r="34" spans="2:5">
      <c r="B34" s="640">
        <v>30</v>
      </c>
      <c r="C34" s="641" t="s">
        <v>217</v>
      </c>
      <c r="D34" s="642">
        <v>270</v>
      </c>
      <c r="E34" s="643">
        <v>116.23251669228088</v>
      </c>
    </row>
    <row r="35" spans="2:5">
      <c r="B35" s="640">
        <v>31</v>
      </c>
      <c r="C35" s="641" t="s">
        <v>223</v>
      </c>
      <c r="D35" s="642">
        <v>4865</v>
      </c>
      <c r="E35" s="643">
        <v>115.15198997550448</v>
      </c>
    </row>
    <row r="36" spans="2:5">
      <c r="B36" s="640">
        <v>32</v>
      </c>
      <c r="C36" s="641" t="s">
        <v>215</v>
      </c>
      <c r="D36" s="642">
        <v>400</v>
      </c>
      <c r="E36" s="643">
        <v>115.07115712678828</v>
      </c>
    </row>
    <row r="37" spans="2:5">
      <c r="B37" s="640">
        <v>33</v>
      </c>
      <c r="C37" s="641" t="s">
        <v>205</v>
      </c>
      <c r="D37" s="642">
        <v>184</v>
      </c>
      <c r="E37" s="643">
        <v>115.01581467451776</v>
      </c>
    </row>
    <row r="38" spans="2:5">
      <c r="B38" s="640">
        <v>34</v>
      </c>
      <c r="C38" s="641" t="s">
        <v>225</v>
      </c>
      <c r="D38" s="642">
        <v>7378</v>
      </c>
      <c r="E38" s="643">
        <v>114.81099135509649</v>
      </c>
    </row>
    <row r="39" spans="2:5">
      <c r="B39" s="640">
        <v>35</v>
      </c>
      <c r="C39" s="641" t="s">
        <v>401</v>
      </c>
      <c r="D39" s="642">
        <v>265</v>
      </c>
      <c r="E39" s="643">
        <v>112.35240497742352</v>
      </c>
    </row>
    <row r="40" spans="2:5">
      <c r="B40" s="640">
        <v>36</v>
      </c>
      <c r="C40" s="641" t="s">
        <v>337</v>
      </c>
      <c r="D40" s="642">
        <v>605</v>
      </c>
      <c r="E40" s="643">
        <v>111.34094991313566</v>
      </c>
    </row>
    <row r="41" spans="2:5">
      <c r="B41" s="640">
        <v>37</v>
      </c>
      <c r="C41" s="641" t="s">
        <v>328</v>
      </c>
      <c r="D41" s="642">
        <v>467</v>
      </c>
      <c r="E41" s="643">
        <v>109.67848000187885</v>
      </c>
    </row>
    <row r="42" spans="2:5">
      <c r="B42" s="640">
        <v>38</v>
      </c>
      <c r="C42" s="641" t="s">
        <v>333</v>
      </c>
      <c r="D42" s="642">
        <v>273</v>
      </c>
      <c r="E42" s="643">
        <v>108.06146441096607</v>
      </c>
    </row>
    <row r="43" spans="2:5">
      <c r="B43" s="640">
        <v>39</v>
      </c>
      <c r="C43" s="641" t="s">
        <v>222</v>
      </c>
      <c r="D43" s="642">
        <v>609</v>
      </c>
      <c r="E43" s="643">
        <v>107.38430179044367</v>
      </c>
    </row>
    <row r="44" spans="2:5">
      <c r="B44" s="640">
        <v>40</v>
      </c>
      <c r="C44" s="641" t="s">
        <v>209</v>
      </c>
      <c r="D44" s="642">
        <v>5991</v>
      </c>
      <c r="E44" s="643">
        <v>106.29441797285845</v>
      </c>
    </row>
    <row r="45" spans="2:5">
      <c r="B45" s="640">
        <v>41</v>
      </c>
      <c r="C45" s="641" t="s">
        <v>500</v>
      </c>
      <c r="D45" s="642">
        <v>149</v>
      </c>
      <c r="E45" s="643">
        <v>105.4971820215809</v>
      </c>
    </row>
    <row r="46" spans="2:5">
      <c r="B46" s="640">
        <v>42</v>
      </c>
      <c r="C46" s="641" t="s">
        <v>336</v>
      </c>
      <c r="D46" s="642">
        <v>165</v>
      </c>
      <c r="E46" s="643">
        <v>105.22086816781773</v>
      </c>
    </row>
    <row r="47" spans="2:5">
      <c r="B47" s="640">
        <v>43</v>
      </c>
      <c r="C47" s="641" t="s">
        <v>528</v>
      </c>
      <c r="D47" s="642">
        <v>6198</v>
      </c>
      <c r="E47" s="643">
        <v>104.68858945047106</v>
      </c>
    </row>
    <row r="48" spans="2:5">
      <c r="B48" s="640">
        <v>44</v>
      </c>
      <c r="C48" s="641" t="s">
        <v>208</v>
      </c>
      <c r="D48" s="642">
        <v>377</v>
      </c>
      <c r="E48" s="643">
        <v>102.89778728816566</v>
      </c>
    </row>
    <row r="49" spans="2:5">
      <c r="B49" s="640">
        <v>45</v>
      </c>
      <c r="C49" s="641" t="s">
        <v>529</v>
      </c>
      <c r="D49" s="642">
        <v>2176</v>
      </c>
      <c r="E49" s="643">
        <v>101.25041470327254</v>
      </c>
    </row>
    <row r="50" spans="2:5">
      <c r="B50" s="640">
        <v>46</v>
      </c>
      <c r="C50" s="641" t="s">
        <v>335</v>
      </c>
      <c r="D50" s="642">
        <v>520</v>
      </c>
      <c r="E50" s="643">
        <v>101.0782326082266</v>
      </c>
    </row>
    <row r="51" spans="2:5">
      <c r="B51" s="640">
        <v>47</v>
      </c>
      <c r="C51" s="641" t="s">
        <v>507</v>
      </c>
      <c r="D51" s="642">
        <v>4238</v>
      </c>
      <c r="E51" s="643">
        <v>101.07594123094661</v>
      </c>
    </row>
    <row r="52" spans="2:5">
      <c r="B52" s="640">
        <v>48</v>
      </c>
      <c r="C52" s="641" t="s">
        <v>502</v>
      </c>
      <c r="D52" s="642">
        <v>1966</v>
      </c>
      <c r="E52" s="643">
        <v>100.75494460271752</v>
      </c>
    </row>
    <row r="53" spans="2:5">
      <c r="B53" s="640">
        <v>49</v>
      </c>
      <c r="C53" s="641" t="s">
        <v>530</v>
      </c>
      <c r="D53" s="642">
        <v>9499</v>
      </c>
      <c r="E53" s="643">
        <v>100.40053460985794</v>
      </c>
    </row>
    <row r="54" spans="2:5">
      <c r="B54" s="640">
        <v>50</v>
      </c>
      <c r="C54" s="641" t="s">
        <v>517</v>
      </c>
      <c r="D54" s="642">
        <v>403</v>
      </c>
      <c r="E54" s="643">
        <v>99.432519121638293</v>
      </c>
    </row>
    <row r="55" spans="2:5">
      <c r="B55" s="304"/>
      <c r="C55" s="305"/>
      <c r="D55" s="306"/>
      <c r="E55" s="307"/>
    </row>
    <row r="56" spans="2:5">
      <c r="B56" s="583" t="s">
        <v>544</v>
      </c>
      <c r="C56" s="305"/>
      <c r="D56" s="306"/>
      <c r="E56" s="307"/>
    </row>
    <row r="57" spans="2:5">
      <c r="B57" s="648"/>
      <c r="C57" s="305"/>
      <c r="D57" s="306"/>
      <c r="E57" s="307"/>
    </row>
    <row r="58" spans="2:5">
      <c r="B58" s="304"/>
      <c r="C58" s="305"/>
      <c r="D58" s="306"/>
      <c r="E58" s="307"/>
    </row>
    <row r="59" spans="2:5">
      <c r="B59" s="304"/>
      <c r="C59" s="305"/>
      <c r="D59" s="306"/>
      <c r="E59" s="307"/>
    </row>
    <row r="60" spans="2:5">
      <c r="B60" s="304"/>
      <c r="C60" s="305"/>
      <c r="D60" s="306"/>
      <c r="E60" s="307"/>
    </row>
    <row r="61" spans="2:5">
      <c r="B61" s="304"/>
      <c r="C61" s="305"/>
      <c r="D61" s="306"/>
      <c r="E61" s="307"/>
    </row>
    <row r="62" spans="2:5">
      <c r="B62" s="304"/>
      <c r="C62" s="305"/>
      <c r="D62" s="306"/>
      <c r="E62" s="307"/>
    </row>
    <row r="63" spans="2:5">
      <c r="B63" s="304"/>
      <c r="C63" s="305"/>
      <c r="D63" s="306"/>
      <c r="E63" s="307"/>
    </row>
    <row r="64" spans="2:5">
      <c r="B64" s="304"/>
      <c r="C64" s="305"/>
      <c r="D64" s="306"/>
      <c r="E64" s="307"/>
    </row>
    <row r="65" spans="2:5">
      <c r="B65" s="304"/>
      <c r="C65" s="305"/>
      <c r="D65" s="306"/>
      <c r="E65" s="307"/>
    </row>
    <row r="66" spans="2:5">
      <c r="B66" s="304"/>
      <c r="C66" s="305"/>
      <c r="D66" s="306"/>
      <c r="E66" s="307"/>
    </row>
    <row r="67" spans="2:5">
      <c r="B67" s="304"/>
      <c r="C67" s="305"/>
      <c r="D67" s="306"/>
      <c r="E67" s="307"/>
    </row>
    <row r="68" spans="2:5">
      <c r="B68" s="304"/>
      <c r="C68" s="305"/>
      <c r="D68" s="306"/>
      <c r="E68" s="307"/>
    </row>
    <row r="69" spans="2:5">
      <c r="B69" s="304"/>
      <c r="C69" s="305"/>
      <c r="D69" s="306"/>
      <c r="E69" s="307"/>
    </row>
    <row r="70" spans="2:5">
      <c r="B70" s="304"/>
      <c r="C70" s="305"/>
      <c r="D70" s="306"/>
      <c r="E70" s="307"/>
    </row>
    <row r="71" spans="2:5">
      <c r="B71" s="304"/>
      <c r="C71" s="305"/>
      <c r="D71" s="306"/>
      <c r="E71" s="307"/>
    </row>
    <row r="72" spans="2:5">
      <c r="B72" s="304"/>
      <c r="C72" s="305"/>
      <c r="D72" s="306"/>
      <c r="E72" s="307"/>
    </row>
    <row r="73" spans="2:5">
      <c r="B73" s="304"/>
      <c r="C73" s="305"/>
      <c r="D73" s="306"/>
      <c r="E73" s="307"/>
    </row>
    <row r="74" spans="2:5">
      <c r="B74" s="304"/>
      <c r="C74" s="305"/>
      <c r="D74" s="306"/>
      <c r="E74" s="307"/>
    </row>
    <row r="75" spans="2:5">
      <c r="B75" s="304"/>
      <c r="C75" s="305"/>
      <c r="D75" s="306"/>
      <c r="E75" s="307"/>
    </row>
    <row r="76" spans="2:5">
      <c r="B76" s="304"/>
      <c r="C76" s="305"/>
      <c r="D76" s="306"/>
      <c r="E76" s="307"/>
    </row>
    <row r="77" spans="2:5">
      <c r="B77" s="304"/>
      <c r="C77" s="305"/>
      <c r="D77" s="306"/>
      <c r="E77" s="307"/>
    </row>
    <row r="78" spans="2:5">
      <c r="B78" s="304"/>
      <c r="C78" s="305"/>
      <c r="D78" s="306"/>
      <c r="E78" s="307"/>
    </row>
    <row r="79" spans="2:5">
      <c r="B79" s="304"/>
      <c r="C79" s="305"/>
      <c r="D79" s="306"/>
      <c r="E79" s="307"/>
    </row>
    <row r="80" spans="2:5">
      <c r="B80" s="304"/>
      <c r="C80" s="305"/>
      <c r="D80" s="306"/>
      <c r="E80" s="307"/>
    </row>
    <row r="81" spans="2:5">
      <c r="B81" s="304"/>
      <c r="C81" s="305"/>
      <c r="D81" s="306"/>
      <c r="E81" s="307"/>
    </row>
    <row r="82" spans="2:5">
      <c r="B82" s="304"/>
      <c r="C82" s="305"/>
      <c r="D82" s="306"/>
      <c r="E82" s="307"/>
    </row>
    <row r="83" spans="2:5">
      <c r="B83" s="304"/>
      <c r="C83" s="305"/>
      <c r="D83" s="306"/>
      <c r="E83" s="307"/>
    </row>
    <row r="84" spans="2:5">
      <c r="B84" s="304"/>
      <c r="C84" s="305"/>
      <c r="D84" s="306"/>
      <c r="E84" s="307"/>
    </row>
    <row r="85" spans="2:5">
      <c r="B85" s="304"/>
      <c r="C85" s="305"/>
      <c r="D85" s="306"/>
      <c r="E85" s="307"/>
    </row>
    <row r="86" spans="2:5">
      <c r="B86" s="304"/>
      <c r="C86" s="305"/>
      <c r="D86" s="306"/>
      <c r="E86" s="307"/>
    </row>
    <row r="87" spans="2:5">
      <c r="B87" s="304"/>
      <c r="C87" s="305"/>
      <c r="D87" s="306"/>
      <c r="E87" s="307"/>
    </row>
    <row r="88" spans="2:5">
      <c r="B88" s="304"/>
      <c r="C88" s="305"/>
      <c r="D88" s="306"/>
      <c r="E88" s="307"/>
    </row>
    <row r="89" spans="2:5">
      <c r="B89" s="304"/>
      <c r="C89" s="305"/>
      <c r="D89" s="306"/>
      <c r="E89" s="307"/>
    </row>
    <row r="90" spans="2:5">
      <c r="B90" s="304"/>
      <c r="C90" s="305"/>
      <c r="D90" s="306"/>
      <c r="E90" s="307"/>
    </row>
    <row r="91" spans="2:5">
      <c r="B91" s="304"/>
      <c r="C91" s="305"/>
      <c r="D91" s="306"/>
      <c r="E91" s="307"/>
    </row>
    <row r="92" spans="2:5">
      <c r="B92" s="304"/>
      <c r="C92" s="305"/>
      <c r="D92" s="306"/>
      <c r="E92" s="307"/>
    </row>
    <row r="93" spans="2:5">
      <c r="B93" s="304"/>
      <c r="C93" s="305"/>
      <c r="D93" s="306"/>
      <c r="E93" s="307"/>
    </row>
    <row r="94" spans="2:5">
      <c r="B94" s="304"/>
      <c r="C94" s="305"/>
      <c r="D94" s="306"/>
      <c r="E94" s="307"/>
    </row>
    <row r="95" spans="2:5">
      <c r="B95" s="304"/>
      <c r="C95" s="305"/>
      <c r="D95" s="306"/>
      <c r="E95" s="307"/>
    </row>
    <row r="96" spans="2:5">
      <c r="B96" s="304"/>
      <c r="C96" s="305"/>
      <c r="D96" s="306"/>
      <c r="E96" s="307"/>
    </row>
    <row r="97" spans="2:5">
      <c r="B97" s="304"/>
      <c r="C97" s="305"/>
      <c r="D97" s="306"/>
      <c r="E97" s="307"/>
    </row>
    <row r="98" spans="2:5">
      <c r="B98" s="304"/>
      <c r="C98" s="305"/>
      <c r="D98" s="306"/>
      <c r="E98" s="307"/>
    </row>
    <row r="99" spans="2:5">
      <c r="B99" s="304"/>
      <c r="C99" s="305"/>
      <c r="D99" s="306"/>
      <c r="E99" s="307"/>
    </row>
    <row r="100" spans="2:5">
      <c r="B100" s="304"/>
      <c r="C100" s="305"/>
      <c r="D100" s="306"/>
      <c r="E100" s="307"/>
    </row>
    <row r="101" spans="2:5">
      <c r="B101" s="304"/>
      <c r="C101" s="305"/>
      <c r="D101" s="306"/>
      <c r="E101" s="307"/>
    </row>
    <row r="102" spans="2:5">
      <c r="B102" s="304"/>
      <c r="C102" s="305"/>
      <c r="D102" s="306"/>
      <c r="E102" s="307"/>
    </row>
    <row r="103" spans="2:5">
      <c r="B103" s="304"/>
      <c r="C103" s="305"/>
      <c r="D103" s="306"/>
      <c r="E103" s="307"/>
    </row>
    <row r="104" spans="2:5">
      <c r="B104" s="304"/>
      <c r="C104" s="305"/>
      <c r="D104" s="306"/>
      <c r="E104" s="307"/>
    </row>
    <row r="105" spans="2:5">
      <c r="B105" s="304"/>
      <c r="C105" s="305"/>
      <c r="D105" s="306"/>
      <c r="E105" s="307"/>
    </row>
    <row r="106" spans="2:5">
      <c r="B106" s="304"/>
      <c r="C106" s="305"/>
      <c r="D106" s="306"/>
      <c r="E106" s="307"/>
    </row>
    <row r="107" spans="2:5">
      <c r="B107" s="304"/>
      <c r="C107" s="305"/>
      <c r="D107" s="306"/>
      <c r="E107" s="307"/>
    </row>
    <row r="108" spans="2:5">
      <c r="B108" s="304"/>
      <c r="C108" s="305"/>
      <c r="D108" s="306"/>
      <c r="E108" s="307"/>
    </row>
    <row r="109" spans="2:5">
      <c r="B109" s="304"/>
      <c r="C109" s="305"/>
      <c r="D109" s="306"/>
      <c r="E109" s="307"/>
    </row>
    <row r="110" spans="2:5">
      <c r="B110" s="304"/>
      <c r="C110" s="305"/>
      <c r="D110" s="306"/>
      <c r="E110" s="307"/>
    </row>
    <row r="111" spans="2:5">
      <c r="B111" s="304"/>
      <c r="C111" s="305"/>
      <c r="D111" s="306"/>
      <c r="E111" s="307"/>
    </row>
    <row r="112" spans="2:5">
      <c r="B112" s="304"/>
      <c r="C112" s="305"/>
      <c r="D112" s="306"/>
      <c r="E112" s="307"/>
    </row>
    <row r="113" spans="2:5">
      <c r="B113" s="304"/>
      <c r="C113" s="305"/>
      <c r="D113" s="306"/>
      <c r="E113" s="307"/>
    </row>
    <row r="114" spans="2:5">
      <c r="B114" s="304"/>
      <c r="C114" s="305"/>
      <c r="D114" s="306"/>
      <c r="E114" s="307"/>
    </row>
    <row r="115" spans="2:5">
      <c r="B115" s="304"/>
      <c r="C115" s="305"/>
      <c r="D115" s="306"/>
      <c r="E115" s="307"/>
    </row>
    <row r="116" spans="2:5">
      <c r="B116" s="304"/>
      <c r="C116" s="305"/>
      <c r="D116" s="306"/>
      <c r="E116" s="307"/>
    </row>
    <row r="117" spans="2:5">
      <c r="B117" s="304"/>
      <c r="C117" s="305"/>
      <c r="D117" s="306"/>
      <c r="E117" s="307"/>
    </row>
    <row r="118" spans="2:5">
      <c r="B118" s="304"/>
      <c r="C118" s="305"/>
      <c r="D118" s="306"/>
      <c r="E118" s="307"/>
    </row>
    <row r="119" spans="2:5">
      <c r="B119" s="304"/>
      <c r="C119" s="305"/>
      <c r="D119" s="306"/>
      <c r="E119" s="307"/>
    </row>
    <row r="120" spans="2:5">
      <c r="B120" s="304"/>
      <c r="C120" s="305"/>
      <c r="D120" s="306"/>
      <c r="E120" s="307"/>
    </row>
    <row r="121" spans="2:5">
      <c r="B121" s="304"/>
      <c r="C121" s="305"/>
      <c r="D121" s="306"/>
      <c r="E121" s="307"/>
    </row>
    <row r="122" spans="2:5">
      <c r="B122" s="304"/>
      <c r="C122" s="305"/>
      <c r="D122" s="306"/>
      <c r="E122" s="307"/>
    </row>
    <row r="123" spans="2:5">
      <c r="B123" s="304"/>
      <c r="C123" s="305"/>
      <c r="D123" s="306"/>
      <c r="E123" s="307"/>
    </row>
    <row r="124" spans="2:5">
      <c r="B124" s="304"/>
      <c r="C124" s="305"/>
      <c r="D124" s="306"/>
      <c r="E124" s="307"/>
    </row>
    <row r="125" spans="2:5">
      <c r="B125" s="304"/>
      <c r="C125" s="305"/>
      <c r="D125" s="306"/>
      <c r="E125" s="307"/>
    </row>
    <row r="126" spans="2:5">
      <c r="B126" s="304"/>
      <c r="C126" s="305"/>
      <c r="D126" s="306"/>
      <c r="E126" s="307"/>
    </row>
    <row r="127" spans="2:5">
      <c r="B127" s="304"/>
      <c r="C127" s="305"/>
      <c r="D127" s="306"/>
      <c r="E127" s="307"/>
    </row>
    <row r="128" spans="2:5">
      <c r="B128" s="304"/>
      <c r="C128" s="305"/>
      <c r="D128" s="306"/>
      <c r="E128" s="307"/>
    </row>
    <row r="129" spans="2:5">
      <c r="B129" s="304"/>
      <c r="C129" s="305"/>
      <c r="D129" s="306"/>
      <c r="E129" s="307"/>
    </row>
  </sheetData>
  <mergeCells count="2">
    <mergeCell ref="B1:E1"/>
    <mergeCell ref="B2:E2"/>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2"/>
  <sheetViews>
    <sheetView showGridLines="0" workbookViewId="0"/>
  </sheetViews>
  <sheetFormatPr defaultRowHeight="13.2"/>
  <cols>
    <col min="1" max="1" width="9.109375" style="474"/>
    <col min="2" max="2" width="19" style="474" customWidth="1"/>
    <col min="3" max="3" width="12.6640625" style="474" customWidth="1"/>
    <col min="4" max="4" width="15.33203125" style="474" customWidth="1"/>
    <col min="5" max="245" width="9.109375" style="474"/>
    <col min="246" max="246" width="19" style="474" customWidth="1"/>
    <col min="247" max="247" width="12.6640625" style="474" customWidth="1"/>
    <col min="248" max="248" width="15.33203125" style="474" customWidth="1"/>
    <col min="249" max="249" width="10" style="474" customWidth="1"/>
    <col min="250" max="250" width="16.88671875" style="474" customWidth="1"/>
    <col min="251" max="251" width="10" style="474" customWidth="1"/>
    <col min="252" max="252" width="9.109375" style="474"/>
    <col min="253" max="253" width="17.5546875" style="474" customWidth="1"/>
    <col min="254" max="254" width="9.5546875" style="474" customWidth="1"/>
    <col min="255" max="501" width="9.109375" style="474"/>
    <col min="502" max="502" width="19" style="474" customWidth="1"/>
    <col min="503" max="503" width="12.6640625" style="474" customWidth="1"/>
    <col min="504" max="504" width="15.33203125" style="474" customWidth="1"/>
    <col min="505" max="505" width="10" style="474" customWidth="1"/>
    <col min="506" max="506" width="16.88671875" style="474" customWidth="1"/>
    <col min="507" max="507" width="10" style="474" customWidth="1"/>
    <col min="508" max="508" width="9.109375" style="474"/>
    <col min="509" max="509" width="17.5546875" style="474" customWidth="1"/>
    <col min="510" max="510" width="9.5546875" style="474" customWidth="1"/>
    <col min="511" max="757" width="9.109375" style="474"/>
    <col min="758" max="758" width="19" style="474" customWidth="1"/>
    <col min="759" max="759" width="12.6640625" style="474" customWidth="1"/>
    <col min="760" max="760" width="15.33203125" style="474" customWidth="1"/>
    <col min="761" max="761" width="10" style="474" customWidth="1"/>
    <col min="762" max="762" width="16.88671875" style="474" customWidth="1"/>
    <col min="763" max="763" width="10" style="474" customWidth="1"/>
    <col min="764" max="764" width="9.109375" style="474"/>
    <col min="765" max="765" width="17.5546875" style="474" customWidth="1"/>
    <col min="766" max="766" width="9.5546875" style="474" customWidth="1"/>
    <col min="767" max="1013" width="9.109375" style="474"/>
    <col min="1014" max="1014" width="19" style="474" customWidth="1"/>
    <col min="1015" max="1015" width="12.6640625" style="474" customWidth="1"/>
    <col min="1016" max="1016" width="15.33203125" style="474" customWidth="1"/>
    <col min="1017" max="1017" width="10" style="474" customWidth="1"/>
    <col min="1018" max="1018" width="16.88671875" style="474" customWidth="1"/>
    <col min="1019" max="1019" width="10" style="474" customWidth="1"/>
    <col min="1020" max="1020" width="9.109375" style="474"/>
    <col min="1021" max="1021" width="17.5546875" style="474" customWidth="1"/>
    <col min="1022" max="1022" width="9.5546875" style="474" customWidth="1"/>
    <col min="1023" max="1269" width="9.109375" style="474"/>
    <col min="1270" max="1270" width="19" style="474" customWidth="1"/>
    <col min="1271" max="1271" width="12.6640625" style="474" customWidth="1"/>
    <col min="1272" max="1272" width="15.33203125" style="474" customWidth="1"/>
    <col min="1273" max="1273" width="10" style="474" customWidth="1"/>
    <col min="1274" max="1274" width="16.88671875" style="474" customWidth="1"/>
    <col min="1275" max="1275" width="10" style="474" customWidth="1"/>
    <col min="1276" max="1276" width="9.109375" style="474"/>
    <col min="1277" max="1277" width="17.5546875" style="474" customWidth="1"/>
    <col min="1278" max="1278" width="9.5546875" style="474" customWidth="1"/>
    <col min="1279" max="1525" width="9.109375" style="474"/>
    <col min="1526" max="1526" width="19" style="474" customWidth="1"/>
    <col min="1527" max="1527" width="12.6640625" style="474" customWidth="1"/>
    <col min="1528" max="1528" width="15.33203125" style="474" customWidth="1"/>
    <col min="1529" max="1529" width="10" style="474" customWidth="1"/>
    <col min="1530" max="1530" width="16.88671875" style="474" customWidth="1"/>
    <col min="1531" max="1531" width="10" style="474" customWidth="1"/>
    <col min="1532" max="1532" width="9.109375" style="474"/>
    <col min="1533" max="1533" width="17.5546875" style="474" customWidth="1"/>
    <col min="1534" max="1534" width="9.5546875" style="474" customWidth="1"/>
    <col min="1535" max="1781" width="9.109375" style="474"/>
    <col min="1782" max="1782" width="19" style="474" customWidth="1"/>
    <col min="1783" max="1783" width="12.6640625" style="474" customWidth="1"/>
    <col min="1784" max="1784" width="15.33203125" style="474" customWidth="1"/>
    <col min="1785" max="1785" width="10" style="474" customWidth="1"/>
    <col min="1786" max="1786" width="16.88671875" style="474" customWidth="1"/>
    <col min="1787" max="1787" width="10" style="474" customWidth="1"/>
    <col min="1788" max="1788" width="9.109375" style="474"/>
    <col min="1789" max="1789" width="17.5546875" style="474" customWidth="1"/>
    <col min="1790" max="1790" width="9.5546875" style="474" customWidth="1"/>
    <col min="1791" max="2037" width="9.109375" style="474"/>
    <col min="2038" max="2038" width="19" style="474" customWidth="1"/>
    <col min="2039" max="2039" width="12.6640625" style="474" customWidth="1"/>
    <col min="2040" max="2040" width="15.33203125" style="474" customWidth="1"/>
    <col min="2041" max="2041" width="10" style="474" customWidth="1"/>
    <col min="2042" max="2042" width="16.88671875" style="474" customWidth="1"/>
    <col min="2043" max="2043" width="10" style="474" customWidth="1"/>
    <col min="2044" max="2044" width="9.109375" style="474"/>
    <col min="2045" max="2045" width="17.5546875" style="474" customWidth="1"/>
    <col min="2046" max="2046" width="9.5546875" style="474" customWidth="1"/>
    <col min="2047" max="2293" width="9.109375" style="474"/>
    <col min="2294" max="2294" width="19" style="474" customWidth="1"/>
    <col min="2295" max="2295" width="12.6640625" style="474" customWidth="1"/>
    <col min="2296" max="2296" width="15.33203125" style="474" customWidth="1"/>
    <col min="2297" max="2297" width="10" style="474" customWidth="1"/>
    <col min="2298" max="2298" width="16.88671875" style="474" customWidth="1"/>
    <col min="2299" max="2299" width="10" style="474" customWidth="1"/>
    <col min="2300" max="2300" width="9.109375" style="474"/>
    <col min="2301" max="2301" width="17.5546875" style="474" customWidth="1"/>
    <col min="2302" max="2302" width="9.5546875" style="474" customWidth="1"/>
    <col min="2303" max="2549" width="9.109375" style="474"/>
    <col min="2550" max="2550" width="19" style="474" customWidth="1"/>
    <col min="2551" max="2551" width="12.6640625" style="474" customWidth="1"/>
    <col min="2552" max="2552" width="15.33203125" style="474" customWidth="1"/>
    <col min="2553" max="2553" width="10" style="474" customWidth="1"/>
    <col min="2554" max="2554" width="16.88671875" style="474" customWidth="1"/>
    <col min="2555" max="2555" width="10" style="474" customWidth="1"/>
    <col min="2556" max="2556" width="9.109375" style="474"/>
    <col min="2557" max="2557" width="17.5546875" style="474" customWidth="1"/>
    <col min="2558" max="2558" width="9.5546875" style="474" customWidth="1"/>
    <col min="2559" max="2805" width="9.109375" style="474"/>
    <col min="2806" max="2806" width="19" style="474" customWidth="1"/>
    <col min="2807" max="2807" width="12.6640625" style="474" customWidth="1"/>
    <col min="2808" max="2808" width="15.33203125" style="474" customWidth="1"/>
    <col min="2809" max="2809" width="10" style="474" customWidth="1"/>
    <col min="2810" max="2810" width="16.88671875" style="474" customWidth="1"/>
    <col min="2811" max="2811" width="10" style="474" customWidth="1"/>
    <col min="2812" max="2812" width="9.109375" style="474"/>
    <col min="2813" max="2813" width="17.5546875" style="474" customWidth="1"/>
    <col min="2814" max="2814" width="9.5546875" style="474" customWidth="1"/>
    <col min="2815" max="3061" width="9.109375" style="474"/>
    <col min="3062" max="3062" width="19" style="474" customWidth="1"/>
    <col min="3063" max="3063" width="12.6640625" style="474" customWidth="1"/>
    <col min="3064" max="3064" width="15.33203125" style="474" customWidth="1"/>
    <col min="3065" max="3065" width="10" style="474" customWidth="1"/>
    <col min="3066" max="3066" width="16.88671875" style="474" customWidth="1"/>
    <col min="3067" max="3067" width="10" style="474" customWidth="1"/>
    <col min="3068" max="3068" width="9.109375" style="474"/>
    <col min="3069" max="3069" width="17.5546875" style="474" customWidth="1"/>
    <col min="3070" max="3070" width="9.5546875" style="474" customWidth="1"/>
    <col min="3071" max="3317" width="9.109375" style="474"/>
    <col min="3318" max="3318" width="19" style="474" customWidth="1"/>
    <col min="3319" max="3319" width="12.6640625" style="474" customWidth="1"/>
    <col min="3320" max="3320" width="15.33203125" style="474" customWidth="1"/>
    <col min="3321" max="3321" width="10" style="474" customWidth="1"/>
    <col min="3322" max="3322" width="16.88671875" style="474" customWidth="1"/>
    <col min="3323" max="3323" width="10" style="474" customWidth="1"/>
    <col min="3324" max="3324" width="9.109375" style="474"/>
    <col min="3325" max="3325" width="17.5546875" style="474" customWidth="1"/>
    <col min="3326" max="3326" width="9.5546875" style="474" customWidth="1"/>
    <col min="3327" max="3573" width="9.109375" style="474"/>
    <col min="3574" max="3574" width="19" style="474" customWidth="1"/>
    <col min="3575" max="3575" width="12.6640625" style="474" customWidth="1"/>
    <col min="3576" max="3576" width="15.33203125" style="474" customWidth="1"/>
    <col min="3577" max="3577" width="10" style="474" customWidth="1"/>
    <col min="3578" max="3578" width="16.88671875" style="474" customWidth="1"/>
    <col min="3579" max="3579" width="10" style="474" customWidth="1"/>
    <col min="3580" max="3580" width="9.109375" style="474"/>
    <col min="3581" max="3581" width="17.5546875" style="474" customWidth="1"/>
    <col min="3582" max="3582" width="9.5546875" style="474" customWidth="1"/>
    <col min="3583" max="3829" width="9.109375" style="474"/>
    <col min="3830" max="3830" width="19" style="474" customWidth="1"/>
    <col min="3831" max="3831" width="12.6640625" style="474" customWidth="1"/>
    <col min="3832" max="3832" width="15.33203125" style="474" customWidth="1"/>
    <col min="3833" max="3833" width="10" style="474" customWidth="1"/>
    <col min="3834" max="3834" width="16.88671875" style="474" customWidth="1"/>
    <col min="3835" max="3835" width="10" style="474" customWidth="1"/>
    <col min="3836" max="3836" width="9.109375" style="474"/>
    <col min="3837" max="3837" width="17.5546875" style="474" customWidth="1"/>
    <col min="3838" max="3838" width="9.5546875" style="474" customWidth="1"/>
    <col min="3839" max="4085" width="9.109375" style="474"/>
    <col min="4086" max="4086" width="19" style="474" customWidth="1"/>
    <col min="4087" max="4087" width="12.6640625" style="474" customWidth="1"/>
    <col min="4088" max="4088" width="15.33203125" style="474" customWidth="1"/>
    <col min="4089" max="4089" width="10" style="474" customWidth="1"/>
    <col min="4090" max="4090" width="16.88671875" style="474" customWidth="1"/>
    <col min="4091" max="4091" width="10" style="474" customWidth="1"/>
    <col min="4092" max="4092" width="9.109375" style="474"/>
    <col min="4093" max="4093" width="17.5546875" style="474" customWidth="1"/>
    <col min="4094" max="4094" width="9.5546875" style="474" customWidth="1"/>
    <col min="4095" max="4341" width="9.109375" style="474"/>
    <col min="4342" max="4342" width="19" style="474" customWidth="1"/>
    <col min="4343" max="4343" width="12.6640625" style="474" customWidth="1"/>
    <col min="4344" max="4344" width="15.33203125" style="474" customWidth="1"/>
    <col min="4345" max="4345" width="10" style="474" customWidth="1"/>
    <col min="4346" max="4346" width="16.88671875" style="474" customWidth="1"/>
    <col min="4347" max="4347" width="10" style="474" customWidth="1"/>
    <col min="4348" max="4348" width="9.109375" style="474"/>
    <col min="4349" max="4349" width="17.5546875" style="474" customWidth="1"/>
    <col min="4350" max="4350" width="9.5546875" style="474" customWidth="1"/>
    <col min="4351" max="4597" width="9.109375" style="474"/>
    <col min="4598" max="4598" width="19" style="474" customWidth="1"/>
    <col min="4599" max="4599" width="12.6640625" style="474" customWidth="1"/>
    <col min="4600" max="4600" width="15.33203125" style="474" customWidth="1"/>
    <col min="4601" max="4601" width="10" style="474" customWidth="1"/>
    <col min="4602" max="4602" width="16.88671875" style="474" customWidth="1"/>
    <col min="4603" max="4603" width="10" style="474" customWidth="1"/>
    <col min="4604" max="4604" width="9.109375" style="474"/>
    <col min="4605" max="4605" width="17.5546875" style="474" customWidth="1"/>
    <col min="4606" max="4606" width="9.5546875" style="474" customWidth="1"/>
    <col min="4607" max="4853" width="9.109375" style="474"/>
    <col min="4854" max="4854" width="19" style="474" customWidth="1"/>
    <col min="4855" max="4855" width="12.6640625" style="474" customWidth="1"/>
    <col min="4856" max="4856" width="15.33203125" style="474" customWidth="1"/>
    <col min="4857" max="4857" width="10" style="474" customWidth="1"/>
    <col min="4858" max="4858" width="16.88671875" style="474" customWidth="1"/>
    <col min="4859" max="4859" width="10" style="474" customWidth="1"/>
    <col min="4860" max="4860" width="9.109375" style="474"/>
    <col min="4861" max="4861" width="17.5546875" style="474" customWidth="1"/>
    <col min="4862" max="4862" width="9.5546875" style="474" customWidth="1"/>
    <col min="4863" max="5109" width="9.109375" style="474"/>
    <col min="5110" max="5110" width="19" style="474" customWidth="1"/>
    <col min="5111" max="5111" width="12.6640625" style="474" customWidth="1"/>
    <col min="5112" max="5112" width="15.33203125" style="474" customWidth="1"/>
    <col min="5113" max="5113" width="10" style="474" customWidth="1"/>
    <col min="5114" max="5114" width="16.88671875" style="474" customWidth="1"/>
    <col min="5115" max="5115" width="10" style="474" customWidth="1"/>
    <col min="5116" max="5116" width="9.109375" style="474"/>
    <col min="5117" max="5117" width="17.5546875" style="474" customWidth="1"/>
    <col min="5118" max="5118" width="9.5546875" style="474" customWidth="1"/>
    <col min="5119" max="5365" width="9.109375" style="474"/>
    <col min="5366" max="5366" width="19" style="474" customWidth="1"/>
    <col min="5367" max="5367" width="12.6640625" style="474" customWidth="1"/>
    <col min="5368" max="5368" width="15.33203125" style="474" customWidth="1"/>
    <col min="5369" max="5369" width="10" style="474" customWidth="1"/>
    <col min="5370" max="5370" width="16.88671875" style="474" customWidth="1"/>
    <col min="5371" max="5371" width="10" style="474" customWidth="1"/>
    <col min="5372" max="5372" width="9.109375" style="474"/>
    <col min="5373" max="5373" width="17.5546875" style="474" customWidth="1"/>
    <col min="5374" max="5374" width="9.5546875" style="474" customWidth="1"/>
    <col min="5375" max="5621" width="9.109375" style="474"/>
    <col min="5622" max="5622" width="19" style="474" customWidth="1"/>
    <col min="5623" max="5623" width="12.6640625" style="474" customWidth="1"/>
    <col min="5624" max="5624" width="15.33203125" style="474" customWidth="1"/>
    <col min="5625" max="5625" width="10" style="474" customWidth="1"/>
    <col min="5626" max="5626" width="16.88671875" style="474" customWidth="1"/>
    <col min="5627" max="5627" width="10" style="474" customWidth="1"/>
    <col min="5628" max="5628" width="9.109375" style="474"/>
    <col min="5629" max="5629" width="17.5546875" style="474" customWidth="1"/>
    <col min="5630" max="5630" width="9.5546875" style="474" customWidth="1"/>
    <col min="5631" max="5877" width="9.109375" style="474"/>
    <col min="5878" max="5878" width="19" style="474" customWidth="1"/>
    <col min="5879" max="5879" width="12.6640625" style="474" customWidth="1"/>
    <col min="5880" max="5880" width="15.33203125" style="474" customWidth="1"/>
    <col min="5881" max="5881" width="10" style="474" customWidth="1"/>
    <col min="5882" max="5882" width="16.88671875" style="474" customWidth="1"/>
    <col min="5883" max="5883" width="10" style="474" customWidth="1"/>
    <col min="5884" max="5884" width="9.109375" style="474"/>
    <col min="5885" max="5885" width="17.5546875" style="474" customWidth="1"/>
    <col min="5886" max="5886" width="9.5546875" style="474" customWidth="1"/>
    <col min="5887" max="6133" width="9.109375" style="474"/>
    <col min="6134" max="6134" width="19" style="474" customWidth="1"/>
    <col min="6135" max="6135" width="12.6640625" style="474" customWidth="1"/>
    <col min="6136" max="6136" width="15.33203125" style="474" customWidth="1"/>
    <col min="6137" max="6137" width="10" style="474" customWidth="1"/>
    <col min="6138" max="6138" width="16.88671875" style="474" customWidth="1"/>
    <col min="6139" max="6139" width="10" style="474" customWidth="1"/>
    <col min="6140" max="6140" width="9.109375" style="474"/>
    <col min="6141" max="6141" width="17.5546875" style="474" customWidth="1"/>
    <col min="6142" max="6142" width="9.5546875" style="474" customWidth="1"/>
    <col min="6143" max="6389" width="9.109375" style="474"/>
    <col min="6390" max="6390" width="19" style="474" customWidth="1"/>
    <col min="6391" max="6391" width="12.6640625" style="474" customWidth="1"/>
    <col min="6392" max="6392" width="15.33203125" style="474" customWidth="1"/>
    <col min="6393" max="6393" width="10" style="474" customWidth="1"/>
    <col min="6394" max="6394" width="16.88671875" style="474" customWidth="1"/>
    <col min="6395" max="6395" width="10" style="474" customWidth="1"/>
    <col min="6396" max="6396" width="9.109375" style="474"/>
    <col min="6397" max="6397" width="17.5546875" style="474" customWidth="1"/>
    <col min="6398" max="6398" width="9.5546875" style="474" customWidth="1"/>
    <col min="6399" max="6645" width="9.109375" style="474"/>
    <col min="6646" max="6646" width="19" style="474" customWidth="1"/>
    <col min="6647" max="6647" width="12.6640625" style="474" customWidth="1"/>
    <col min="6648" max="6648" width="15.33203125" style="474" customWidth="1"/>
    <col min="6649" max="6649" width="10" style="474" customWidth="1"/>
    <col min="6650" max="6650" width="16.88671875" style="474" customWidth="1"/>
    <col min="6651" max="6651" width="10" style="474" customWidth="1"/>
    <col min="6652" max="6652" width="9.109375" style="474"/>
    <col min="6653" max="6653" width="17.5546875" style="474" customWidth="1"/>
    <col min="6654" max="6654" width="9.5546875" style="474" customWidth="1"/>
    <col min="6655" max="6901" width="9.109375" style="474"/>
    <col min="6902" max="6902" width="19" style="474" customWidth="1"/>
    <col min="6903" max="6903" width="12.6640625" style="474" customWidth="1"/>
    <col min="6904" max="6904" width="15.33203125" style="474" customWidth="1"/>
    <col min="6905" max="6905" width="10" style="474" customWidth="1"/>
    <col min="6906" max="6906" width="16.88671875" style="474" customWidth="1"/>
    <col min="6907" max="6907" width="10" style="474" customWidth="1"/>
    <col min="6908" max="6908" width="9.109375" style="474"/>
    <col min="6909" max="6909" width="17.5546875" style="474" customWidth="1"/>
    <col min="6910" max="6910" width="9.5546875" style="474" customWidth="1"/>
    <col min="6911" max="7157" width="9.109375" style="474"/>
    <col min="7158" max="7158" width="19" style="474" customWidth="1"/>
    <col min="7159" max="7159" width="12.6640625" style="474" customWidth="1"/>
    <col min="7160" max="7160" width="15.33203125" style="474" customWidth="1"/>
    <col min="7161" max="7161" width="10" style="474" customWidth="1"/>
    <col min="7162" max="7162" width="16.88671875" style="474" customWidth="1"/>
    <col min="7163" max="7163" width="10" style="474" customWidth="1"/>
    <col min="7164" max="7164" width="9.109375" style="474"/>
    <col min="7165" max="7165" width="17.5546875" style="474" customWidth="1"/>
    <col min="7166" max="7166" width="9.5546875" style="474" customWidth="1"/>
    <col min="7167" max="7413" width="9.109375" style="474"/>
    <col min="7414" max="7414" width="19" style="474" customWidth="1"/>
    <col min="7415" max="7415" width="12.6640625" style="474" customWidth="1"/>
    <col min="7416" max="7416" width="15.33203125" style="474" customWidth="1"/>
    <col min="7417" max="7417" width="10" style="474" customWidth="1"/>
    <col min="7418" max="7418" width="16.88671875" style="474" customWidth="1"/>
    <col min="7419" max="7419" width="10" style="474" customWidth="1"/>
    <col min="7420" max="7420" width="9.109375" style="474"/>
    <col min="7421" max="7421" width="17.5546875" style="474" customWidth="1"/>
    <col min="7422" max="7422" width="9.5546875" style="474" customWidth="1"/>
    <col min="7423" max="7669" width="9.109375" style="474"/>
    <col min="7670" max="7670" width="19" style="474" customWidth="1"/>
    <col min="7671" max="7671" width="12.6640625" style="474" customWidth="1"/>
    <col min="7672" max="7672" width="15.33203125" style="474" customWidth="1"/>
    <col min="7673" max="7673" width="10" style="474" customWidth="1"/>
    <col min="7674" max="7674" width="16.88671875" style="474" customWidth="1"/>
    <col min="7675" max="7675" width="10" style="474" customWidth="1"/>
    <col min="7676" max="7676" width="9.109375" style="474"/>
    <col min="7677" max="7677" width="17.5546875" style="474" customWidth="1"/>
    <col min="7678" max="7678" width="9.5546875" style="474" customWidth="1"/>
    <col min="7679" max="7925" width="9.109375" style="474"/>
    <col min="7926" max="7926" width="19" style="474" customWidth="1"/>
    <col min="7927" max="7927" width="12.6640625" style="474" customWidth="1"/>
    <col min="7928" max="7928" width="15.33203125" style="474" customWidth="1"/>
    <col min="7929" max="7929" width="10" style="474" customWidth="1"/>
    <col min="7930" max="7930" width="16.88671875" style="474" customWidth="1"/>
    <col min="7931" max="7931" width="10" style="474" customWidth="1"/>
    <col min="7932" max="7932" width="9.109375" style="474"/>
    <col min="7933" max="7933" width="17.5546875" style="474" customWidth="1"/>
    <col min="7934" max="7934" width="9.5546875" style="474" customWidth="1"/>
    <col min="7935" max="8181" width="9.109375" style="474"/>
    <col min="8182" max="8182" width="19" style="474" customWidth="1"/>
    <col min="8183" max="8183" width="12.6640625" style="474" customWidth="1"/>
    <col min="8184" max="8184" width="15.33203125" style="474" customWidth="1"/>
    <col min="8185" max="8185" width="10" style="474" customWidth="1"/>
    <col min="8186" max="8186" width="16.88671875" style="474" customWidth="1"/>
    <col min="8187" max="8187" width="10" style="474" customWidth="1"/>
    <col min="8188" max="8188" width="9.109375" style="474"/>
    <col min="8189" max="8189" width="17.5546875" style="474" customWidth="1"/>
    <col min="8190" max="8190" width="9.5546875" style="474" customWidth="1"/>
    <col min="8191" max="8437" width="9.109375" style="474"/>
    <col min="8438" max="8438" width="19" style="474" customWidth="1"/>
    <col min="8439" max="8439" width="12.6640625" style="474" customWidth="1"/>
    <col min="8440" max="8440" width="15.33203125" style="474" customWidth="1"/>
    <col min="8441" max="8441" width="10" style="474" customWidth="1"/>
    <col min="8442" max="8442" width="16.88671875" style="474" customWidth="1"/>
    <col min="8443" max="8443" width="10" style="474" customWidth="1"/>
    <col min="8444" max="8444" width="9.109375" style="474"/>
    <col min="8445" max="8445" width="17.5546875" style="474" customWidth="1"/>
    <col min="8446" max="8446" width="9.5546875" style="474" customWidth="1"/>
    <col min="8447" max="8693" width="9.109375" style="474"/>
    <col min="8694" max="8694" width="19" style="474" customWidth="1"/>
    <col min="8695" max="8695" width="12.6640625" style="474" customWidth="1"/>
    <col min="8696" max="8696" width="15.33203125" style="474" customWidth="1"/>
    <col min="8697" max="8697" width="10" style="474" customWidth="1"/>
    <col min="8698" max="8698" width="16.88671875" style="474" customWidth="1"/>
    <col min="8699" max="8699" width="10" style="474" customWidth="1"/>
    <col min="8700" max="8700" width="9.109375" style="474"/>
    <col min="8701" max="8701" width="17.5546875" style="474" customWidth="1"/>
    <col min="8702" max="8702" width="9.5546875" style="474" customWidth="1"/>
    <col min="8703" max="8949" width="9.109375" style="474"/>
    <col min="8950" max="8950" width="19" style="474" customWidth="1"/>
    <col min="8951" max="8951" width="12.6640625" style="474" customWidth="1"/>
    <col min="8952" max="8952" width="15.33203125" style="474" customWidth="1"/>
    <col min="8953" max="8953" width="10" style="474" customWidth="1"/>
    <col min="8954" max="8954" width="16.88671875" style="474" customWidth="1"/>
    <col min="8955" max="8955" width="10" style="474" customWidth="1"/>
    <col min="8956" max="8956" width="9.109375" style="474"/>
    <col min="8957" max="8957" width="17.5546875" style="474" customWidth="1"/>
    <col min="8958" max="8958" width="9.5546875" style="474" customWidth="1"/>
    <col min="8959" max="9205" width="9.109375" style="474"/>
    <col min="9206" max="9206" width="19" style="474" customWidth="1"/>
    <col min="9207" max="9207" width="12.6640625" style="474" customWidth="1"/>
    <col min="9208" max="9208" width="15.33203125" style="474" customWidth="1"/>
    <col min="9209" max="9209" width="10" style="474" customWidth="1"/>
    <col min="9210" max="9210" width="16.88671875" style="474" customWidth="1"/>
    <col min="9211" max="9211" width="10" style="474" customWidth="1"/>
    <col min="9212" max="9212" width="9.109375" style="474"/>
    <col min="9213" max="9213" width="17.5546875" style="474" customWidth="1"/>
    <col min="9214" max="9214" width="9.5546875" style="474" customWidth="1"/>
    <col min="9215" max="9461" width="9.109375" style="474"/>
    <col min="9462" max="9462" width="19" style="474" customWidth="1"/>
    <col min="9463" max="9463" width="12.6640625" style="474" customWidth="1"/>
    <col min="9464" max="9464" width="15.33203125" style="474" customWidth="1"/>
    <col min="9465" max="9465" width="10" style="474" customWidth="1"/>
    <col min="9466" max="9466" width="16.88671875" style="474" customWidth="1"/>
    <col min="9467" max="9467" width="10" style="474" customWidth="1"/>
    <col min="9468" max="9468" width="9.109375" style="474"/>
    <col min="9469" max="9469" width="17.5546875" style="474" customWidth="1"/>
    <col min="9470" max="9470" width="9.5546875" style="474" customWidth="1"/>
    <col min="9471" max="9717" width="9.109375" style="474"/>
    <col min="9718" max="9718" width="19" style="474" customWidth="1"/>
    <col min="9719" max="9719" width="12.6640625" style="474" customWidth="1"/>
    <col min="9720" max="9720" width="15.33203125" style="474" customWidth="1"/>
    <col min="9721" max="9721" width="10" style="474" customWidth="1"/>
    <col min="9722" max="9722" width="16.88671875" style="474" customWidth="1"/>
    <col min="9723" max="9723" width="10" style="474" customWidth="1"/>
    <col min="9724" max="9724" width="9.109375" style="474"/>
    <col min="9725" max="9725" width="17.5546875" style="474" customWidth="1"/>
    <col min="9726" max="9726" width="9.5546875" style="474" customWidth="1"/>
    <col min="9727" max="9973" width="9.109375" style="474"/>
    <col min="9974" max="9974" width="19" style="474" customWidth="1"/>
    <col min="9975" max="9975" width="12.6640625" style="474" customWidth="1"/>
    <col min="9976" max="9976" width="15.33203125" style="474" customWidth="1"/>
    <col min="9977" max="9977" width="10" style="474" customWidth="1"/>
    <col min="9978" max="9978" width="16.88671875" style="474" customWidth="1"/>
    <col min="9979" max="9979" width="10" style="474" customWidth="1"/>
    <col min="9980" max="9980" width="9.109375" style="474"/>
    <col min="9981" max="9981" width="17.5546875" style="474" customWidth="1"/>
    <col min="9982" max="9982" width="9.5546875" style="474" customWidth="1"/>
    <col min="9983" max="10229" width="9.109375" style="474"/>
    <col min="10230" max="10230" width="19" style="474" customWidth="1"/>
    <col min="10231" max="10231" width="12.6640625" style="474" customWidth="1"/>
    <col min="10232" max="10232" width="15.33203125" style="474" customWidth="1"/>
    <col min="10233" max="10233" width="10" style="474" customWidth="1"/>
    <col min="10234" max="10234" width="16.88671875" style="474" customWidth="1"/>
    <col min="10235" max="10235" width="10" style="474" customWidth="1"/>
    <col min="10236" max="10236" width="9.109375" style="474"/>
    <col min="10237" max="10237" width="17.5546875" style="474" customWidth="1"/>
    <col min="10238" max="10238" width="9.5546875" style="474" customWidth="1"/>
    <col min="10239" max="10485" width="9.109375" style="474"/>
    <col min="10486" max="10486" width="19" style="474" customWidth="1"/>
    <col min="10487" max="10487" width="12.6640625" style="474" customWidth="1"/>
    <col min="10488" max="10488" width="15.33203125" style="474" customWidth="1"/>
    <col min="10489" max="10489" width="10" style="474" customWidth="1"/>
    <col min="10490" max="10490" width="16.88671875" style="474" customWidth="1"/>
    <col min="10491" max="10491" width="10" style="474" customWidth="1"/>
    <col min="10492" max="10492" width="9.109375" style="474"/>
    <col min="10493" max="10493" width="17.5546875" style="474" customWidth="1"/>
    <col min="10494" max="10494" width="9.5546875" style="474" customWidth="1"/>
    <col min="10495" max="10741" width="9.109375" style="474"/>
    <col min="10742" max="10742" width="19" style="474" customWidth="1"/>
    <col min="10743" max="10743" width="12.6640625" style="474" customWidth="1"/>
    <col min="10744" max="10744" width="15.33203125" style="474" customWidth="1"/>
    <col min="10745" max="10745" width="10" style="474" customWidth="1"/>
    <col min="10746" max="10746" width="16.88671875" style="474" customWidth="1"/>
    <col min="10747" max="10747" width="10" style="474" customWidth="1"/>
    <col min="10748" max="10748" width="9.109375" style="474"/>
    <col min="10749" max="10749" width="17.5546875" style="474" customWidth="1"/>
    <col min="10750" max="10750" width="9.5546875" style="474" customWidth="1"/>
    <col min="10751" max="10997" width="9.109375" style="474"/>
    <col min="10998" max="10998" width="19" style="474" customWidth="1"/>
    <col min="10999" max="10999" width="12.6640625" style="474" customWidth="1"/>
    <col min="11000" max="11000" width="15.33203125" style="474" customWidth="1"/>
    <col min="11001" max="11001" width="10" style="474" customWidth="1"/>
    <col min="11002" max="11002" width="16.88671875" style="474" customWidth="1"/>
    <col min="11003" max="11003" width="10" style="474" customWidth="1"/>
    <col min="11004" max="11004" width="9.109375" style="474"/>
    <col min="11005" max="11005" width="17.5546875" style="474" customWidth="1"/>
    <col min="11006" max="11006" width="9.5546875" style="474" customWidth="1"/>
    <col min="11007" max="11253" width="9.109375" style="474"/>
    <col min="11254" max="11254" width="19" style="474" customWidth="1"/>
    <col min="11255" max="11255" width="12.6640625" style="474" customWidth="1"/>
    <col min="11256" max="11256" width="15.33203125" style="474" customWidth="1"/>
    <col min="11257" max="11257" width="10" style="474" customWidth="1"/>
    <col min="11258" max="11258" width="16.88671875" style="474" customWidth="1"/>
    <col min="11259" max="11259" width="10" style="474" customWidth="1"/>
    <col min="11260" max="11260" width="9.109375" style="474"/>
    <col min="11261" max="11261" width="17.5546875" style="474" customWidth="1"/>
    <col min="11262" max="11262" width="9.5546875" style="474" customWidth="1"/>
    <col min="11263" max="11509" width="9.109375" style="474"/>
    <col min="11510" max="11510" width="19" style="474" customWidth="1"/>
    <col min="11511" max="11511" width="12.6640625" style="474" customWidth="1"/>
    <col min="11512" max="11512" width="15.33203125" style="474" customWidth="1"/>
    <col min="11513" max="11513" width="10" style="474" customWidth="1"/>
    <col min="11514" max="11514" width="16.88671875" style="474" customWidth="1"/>
    <col min="11515" max="11515" width="10" style="474" customWidth="1"/>
    <col min="11516" max="11516" width="9.109375" style="474"/>
    <col min="11517" max="11517" width="17.5546875" style="474" customWidth="1"/>
    <col min="11518" max="11518" width="9.5546875" style="474" customWidth="1"/>
    <col min="11519" max="11765" width="9.109375" style="474"/>
    <col min="11766" max="11766" width="19" style="474" customWidth="1"/>
    <col min="11767" max="11767" width="12.6640625" style="474" customWidth="1"/>
    <col min="11768" max="11768" width="15.33203125" style="474" customWidth="1"/>
    <col min="11769" max="11769" width="10" style="474" customWidth="1"/>
    <col min="11770" max="11770" width="16.88671875" style="474" customWidth="1"/>
    <col min="11771" max="11771" width="10" style="474" customWidth="1"/>
    <col min="11772" max="11772" width="9.109375" style="474"/>
    <col min="11773" max="11773" width="17.5546875" style="474" customWidth="1"/>
    <col min="11774" max="11774" width="9.5546875" style="474" customWidth="1"/>
    <col min="11775" max="12021" width="9.109375" style="474"/>
    <col min="12022" max="12022" width="19" style="474" customWidth="1"/>
    <col min="12023" max="12023" width="12.6640625" style="474" customWidth="1"/>
    <col min="12024" max="12024" width="15.33203125" style="474" customWidth="1"/>
    <col min="12025" max="12025" width="10" style="474" customWidth="1"/>
    <col min="12026" max="12026" width="16.88671875" style="474" customWidth="1"/>
    <col min="12027" max="12027" width="10" style="474" customWidth="1"/>
    <col min="12028" max="12028" width="9.109375" style="474"/>
    <col min="12029" max="12029" width="17.5546875" style="474" customWidth="1"/>
    <col min="12030" max="12030" width="9.5546875" style="474" customWidth="1"/>
    <col min="12031" max="12277" width="9.109375" style="474"/>
    <col min="12278" max="12278" width="19" style="474" customWidth="1"/>
    <col min="12279" max="12279" width="12.6640625" style="474" customWidth="1"/>
    <col min="12280" max="12280" width="15.33203125" style="474" customWidth="1"/>
    <col min="12281" max="12281" width="10" style="474" customWidth="1"/>
    <col min="12282" max="12282" width="16.88671875" style="474" customWidth="1"/>
    <col min="12283" max="12283" width="10" style="474" customWidth="1"/>
    <col min="12284" max="12284" width="9.109375" style="474"/>
    <col min="12285" max="12285" width="17.5546875" style="474" customWidth="1"/>
    <col min="12286" max="12286" width="9.5546875" style="474" customWidth="1"/>
    <col min="12287" max="12533" width="9.109375" style="474"/>
    <col min="12534" max="12534" width="19" style="474" customWidth="1"/>
    <col min="12535" max="12535" width="12.6640625" style="474" customWidth="1"/>
    <col min="12536" max="12536" width="15.33203125" style="474" customWidth="1"/>
    <col min="12537" max="12537" width="10" style="474" customWidth="1"/>
    <col min="12538" max="12538" width="16.88671875" style="474" customWidth="1"/>
    <col min="12539" max="12539" width="10" style="474" customWidth="1"/>
    <col min="12540" max="12540" width="9.109375" style="474"/>
    <col min="12541" max="12541" width="17.5546875" style="474" customWidth="1"/>
    <col min="12542" max="12542" width="9.5546875" style="474" customWidth="1"/>
    <col min="12543" max="12789" width="9.109375" style="474"/>
    <col min="12790" max="12790" width="19" style="474" customWidth="1"/>
    <col min="12791" max="12791" width="12.6640625" style="474" customWidth="1"/>
    <col min="12792" max="12792" width="15.33203125" style="474" customWidth="1"/>
    <col min="12793" max="12793" width="10" style="474" customWidth="1"/>
    <col min="12794" max="12794" width="16.88671875" style="474" customWidth="1"/>
    <col min="12795" max="12795" width="10" style="474" customWidth="1"/>
    <col min="12796" max="12796" width="9.109375" style="474"/>
    <col min="12797" max="12797" width="17.5546875" style="474" customWidth="1"/>
    <col min="12798" max="12798" width="9.5546875" style="474" customWidth="1"/>
    <col min="12799" max="13045" width="9.109375" style="474"/>
    <col min="13046" max="13046" width="19" style="474" customWidth="1"/>
    <col min="13047" max="13047" width="12.6640625" style="474" customWidth="1"/>
    <col min="13048" max="13048" width="15.33203125" style="474" customWidth="1"/>
    <col min="13049" max="13049" width="10" style="474" customWidth="1"/>
    <col min="13050" max="13050" width="16.88671875" style="474" customWidth="1"/>
    <col min="13051" max="13051" width="10" style="474" customWidth="1"/>
    <col min="13052" max="13052" width="9.109375" style="474"/>
    <col min="13053" max="13053" width="17.5546875" style="474" customWidth="1"/>
    <col min="13054" max="13054" width="9.5546875" style="474" customWidth="1"/>
    <col min="13055" max="13301" width="9.109375" style="474"/>
    <col min="13302" max="13302" width="19" style="474" customWidth="1"/>
    <col min="13303" max="13303" width="12.6640625" style="474" customWidth="1"/>
    <col min="13304" max="13304" width="15.33203125" style="474" customWidth="1"/>
    <col min="13305" max="13305" width="10" style="474" customWidth="1"/>
    <col min="13306" max="13306" width="16.88671875" style="474" customWidth="1"/>
    <col min="13307" max="13307" width="10" style="474" customWidth="1"/>
    <col min="13308" max="13308" width="9.109375" style="474"/>
    <col min="13309" max="13309" width="17.5546875" style="474" customWidth="1"/>
    <col min="13310" max="13310" width="9.5546875" style="474" customWidth="1"/>
    <col min="13311" max="13557" width="9.109375" style="474"/>
    <col min="13558" max="13558" width="19" style="474" customWidth="1"/>
    <col min="13559" max="13559" width="12.6640625" style="474" customWidth="1"/>
    <col min="13560" max="13560" width="15.33203125" style="474" customWidth="1"/>
    <col min="13561" max="13561" width="10" style="474" customWidth="1"/>
    <col min="13562" max="13562" width="16.88671875" style="474" customWidth="1"/>
    <col min="13563" max="13563" width="10" style="474" customWidth="1"/>
    <col min="13564" max="13564" width="9.109375" style="474"/>
    <col min="13565" max="13565" width="17.5546875" style="474" customWidth="1"/>
    <col min="13566" max="13566" width="9.5546875" style="474" customWidth="1"/>
    <col min="13567" max="13813" width="9.109375" style="474"/>
    <col min="13814" max="13814" width="19" style="474" customWidth="1"/>
    <col min="13815" max="13815" width="12.6640625" style="474" customWidth="1"/>
    <col min="13816" max="13816" width="15.33203125" style="474" customWidth="1"/>
    <col min="13817" max="13817" width="10" style="474" customWidth="1"/>
    <col min="13818" max="13818" width="16.88671875" style="474" customWidth="1"/>
    <col min="13819" max="13819" width="10" style="474" customWidth="1"/>
    <col min="13820" max="13820" width="9.109375" style="474"/>
    <col min="13821" max="13821" width="17.5546875" style="474" customWidth="1"/>
    <col min="13822" max="13822" width="9.5546875" style="474" customWidth="1"/>
    <col min="13823" max="14069" width="9.109375" style="474"/>
    <col min="14070" max="14070" width="19" style="474" customWidth="1"/>
    <col min="14071" max="14071" width="12.6640625" style="474" customWidth="1"/>
    <col min="14072" max="14072" width="15.33203125" style="474" customWidth="1"/>
    <col min="14073" max="14073" width="10" style="474" customWidth="1"/>
    <col min="14074" max="14074" width="16.88671875" style="474" customWidth="1"/>
    <col min="14075" max="14075" width="10" style="474" customWidth="1"/>
    <col min="14076" max="14076" width="9.109375" style="474"/>
    <col min="14077" max="14077" width="17.5546875" style="474" customWidth="1"/>
    <col min="14078" max="14078" width="9.5546875" style="474" customWidth="1"/>
    <col min="14079" max="14325" width="9.109375" style="474"/>
    <col min="14326" max="14326" width="19" style="474" customWidth="1"/>
    <col min="14327" max="14327" width="12.6640625" style="474" customWidth="1"/>
    <col min="14328" max="14328" width="15.33203125" style="474" customWidth="1"/>
    <col min="14329" max="14329" width="10" style="474" customWidth="1"/>
    <col min="14330" max="14330" width="16.88671875" style="474" customWidth="1"/>
    <col min="14331" max="14331" width="10" style="474" customWidth="1"/>
    <col min="14332" max="14332" width="9.109375" style="474"/>
    <col min="14333" max="14333" width="17.5546875" style="474" customWidth="1"/>
    <col min="14334" max="14334" width="9.5546875" style="474" customWidth="1"/>
    <col min="14335" max="14581" width="9.109375" style="474"/>
    <col min="14582" max="14582" width="19" style="474" customWidth="1"/>
    <col min="14583" max="14583" width="12.6640625" style="474" customWidth="1"/>
    <col min="14584" max="14584" width="15.33203125" style="474" customWidth="1"/>
    <col min="14585" max="14585" width="10" style="474" customWidth="1"/>
    <col min="14586" max="14586" width="16.88671875" style="474" customWidth="1"/>
    <col min="14587" max="14587" width="10" style="474" customWidth="1"/>
    <col min="14588" max="14588" width="9.109375" style="474"/>
    <col min="14589" max="14589" width="17.5546875" style="474" customWidth="1"/>
    <col min="14590" max="14590" width="9.5546875" style="474" customWidth="1"/>
    <col min="14591" max="14837" width="9.109375" style="474"/>
    <col min="14838" max="14838" width="19" style="474" customWidth="1"/>
    <col min="14839" max="14839" width="12.6640625" style="474" customWidth="1"/>
    <col min="14840" max="14840" width="15.33203125" style="474" customWidth="1"/>
    <col min="14841" max="14841" width="10" style="474" customWidth="1"/>
    <col min="14842" max="14842" width="16.88671875" style="474" customWidth="1"/>
    <col min="14843" max="14843" width="10" style="474" customWidth="1"/>
    <col min="14844" max="14844" width="9.109375" style="474"/>
    <col min="14845" max="14845" width="17.5546875" style="474" customWidth="1"/>
    <col min="14846" max="14846" width="9.5546875" style="474" customWidth="1"/>
    <col min="14847" max="15093" width="9.109375" style="474"/>
    <col min="15094" max="15094" width="19" style="474" customWidth="1"/>
    <col min="15095" max="15095" width="12.6640625" style="474" customWidth="1"/>
    <col min="15096" max="15096" width="15.33203125" style="474" customWidth="1"/>
    <col min="15097" max="15097" width="10" style="474" customWidth="1"/>
    <col min="15098" max="15098" width="16.88671875" style="474" customWidth="1"/>
    <col min="15099" max="15099" width="10" style="474" customWidth="1"/>
    <col min="15100" max="15100" width="9.109375" style="474"/>
    <col min="15101" max="15101" width="17.5546875" style="474" customWidth="1"/>
    <col min="15102" max="15102" width="9.5546875" style="474" customWidth="1"/>
    <col min="15103" max="15349" width="9.109375" style="474"/>
    <col min="15350" max="15350" width="19" style="474" customWidth="1"/>
    <col min="15351" max="15351" width="12.6640625" style="474" customWidth="1"/>
    <col min="15352" max="15352" width="15.33203125" style="474" customWidth="1"/>
    <col min="15353" max="15353" width="10" style="474" customWidth="1"/>
    <col min="15354" max="15354" width="16.88671875" style="474" customWidth="1"/>
    <col min="15355" max="15355" width="10" style="474" customWidth="1"/>
    <col min="15356" max="15356" width="9.109375" style="474"/>
    <col min="15357" max="15357" width="17.5546875" style="474" customWidth="1"/>
    <col min="15358" max="15358" width="9.5546875" style="474" customWidth="1"/>
    <col min="15359" max="15605" width="9.109375" style="474"/>
    <col min="15606" max="15606" width="19" style="474" customWidth="1"/>
    <col min="15607" max="15607" width="12.6640625" style="474" customWidth="1"/>
    <col min="15608" max="15608" width="15.33203125" style="474" customWidth="1"/>
    <col min="15609" max="15609" width="10" style="474" customWidth="1"/>
    <col min="15610" max="15610" width="16.88671875" style="474" customWidth="1"/>
    <col min="15611" max="15611" width="10" style="474" customWidth="1"/>
    <col min="15612" max="15612" width="9.109375" style="474"/>
    <col min="15613" max="15613" width="17.5546875" style="474" customWidth="1"/>
    <col min="15614" max="15614" width="9.5546875" style="474" customWidth="1"/>
    <col min="15615" max="15861" width="9.109375" style="474"/>
    <col min="15862" max="15862" width="19" style="474" customWidth="1"/>
    <col min="15863" max="15863" width="12.6640625" style="474" customWidth="1"/>
    <col min="15864" max="15864" width="15.33203125" style="474" customWidth="1"/>
    <col min="15865" max="15865" width="10" style="474" customWidth="1"/>
    <col min="15866" max="15866" width="16.88671875" style="474" customWidth="1"/>
    <col min="15867" max="15867" width="10" style="474" customWidth="1"/>
    <col min="15868" max="15868" width="9.109375" style="474"/>
    <col min="15869" max="15869" width="17.5546875" style="474" customWidth="1"/>
    <col min="15870" max="15870" width="9.5546875" style="474" customWidth="1"/>
    <col min="15871" max="16117" width="9.109375" style="474"/>
    <col min="16118" max="16118" width="19" style="474" customWidth="1"/>
    <col min="16119" max="16119" width="12.6640625" style="474" customWidth="1"/>
    <col min="16120" max="16120" width="15.33203125" style="474" customWidth="1"/>
    <col min="16121" max="16121" width="10" style="474" customWidth="1"/>
    <col min="16122" max="16122" width="16.88671875" style="474" customWidth="1"/>
    <col min="16123" max="16123" width="10" style="474" customWidth="1"/>
    <col min="16124" max="16124" width="9.109375" style="474"/>
    <col min="16125" max="16125" width="17.5546875" style="474" customWidth="1"/>
    <col min="16126" max="16126" width="9.5546875" style="474" customWidth="1"/>
    <col min="16127" max="16384" width="9.109375" style="474"/>
  </cols>
  <sheetData>
    <row r="1" spans="2:4" ht="15.6">
      <c r="B1" s="585" t="s">
        <v>388</v>
      </c>
    </row>
    <row r="2" spans="2:4">
      <c r="B2" s="585" t="s">
        <v>387</v>
      </c>
    </row>
    <row r="3" spans="2:4" ht="17.25" customHeight="1">
      <c r="B3" s="475" t="s">
        <v>345</v>
      </c>
      <c r="C3" s="476" t="s">
        <v>1</v>
      </c>
      <c r="D3" s="477" t="s">
        <v>78</v>
      </c>
    </row>
    <row r="4" spans="2:4" ht="13.8">
      <c r="B4" s="478" t="s">
        <v>346</v>
      </c>
      <c r="C4" s="479">
        <v>32454</v>
      </c>
      <c r="D4" s="480">
        <v>0.49204784935639889</v>
      </c>
    </row>
    <row r="5" spans="2:4" ht="13.8">
      <c r="B5" s="481" t="s">
        <v>347</v>
      </c>
      <c r="C5" s="482">
        <v>13765</v>
      </c>
      <c r="D5" s="483">
        <v>0.20869657504131481</v>
      </c>
    </row>
    <row r="6" spans="2:4" ht="13.8">
      <c r="B6" s="481" t="s">
        <v>348</v>
      </c>
      <c r="C6" s="482">
        <v>12369</v>
      </c>
      <c r="D6" s="483">
        <v>0.18753127037312189</v>
      </c>
    </row>
    <row r="7" spans="2:4" ht="13.8">
      <c r="B7" s="481" t="s">
        <v>349</v>
      </c>
      <c r="C7" s="482">
        <v>6158</v>
      </c>
      <c r="D7" s="483">
        <v>9.3363858271297964E-2</v>
      </c>
    </row>
    <row r="8" spans="2:4" ht="13.8">
      <c r="B8" s="481" t="s">
        <v>350</v>
      </c>
      <c r="C8" s="482">
        <v>1211</v>
      </c>
      <c r="D8" s="483">
        <v>1.836044695786649E-2</v>
      </c>
    </row>
    <row r="9" spans="2:4" ht="13.8">
      <c r="B9" s="484" t="s">
        <v>91</v>
      </c>
      <c r="C9" s="485">
        <v>65957</v>
      </c>
      <c r="D9" s="486"/>
    </row>
    <row r="11" spans="2:4" ht="16.8">
      <c r="B11" s="707" t="s">
        <v>545</v>
      </c>
    </row>
    <row r="12" spans="2:4" ht="15.6">
      <c r="B12" s="579"/>
    </row>
  </sheetData>
  <pageMargins left="1" right="1" top="1" bottom="1.45" header="1" footer="1"/>
  <pageSetup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5"/>
  <sheetViews>
    <sheetView showGridLines="0" workbookViewId="0"/>
  </sheetViews>
  <sheetFormatPr defaultRowHeight="13.2"/>
  <cols>
    <col min="1" max="1" width="7.109375" style="474" customWidth="1"/>
    <col min="2" max="2" width="36.88671875" style="474" customWidth="1"/>
    <col min="3" max="3" width="12.6640625" style="474" customWidth="1"/>
    <col min="4" max="4" width="16" style="474" customWidth="1"/>
    <col min="5" max="244" width="9.109375" style="474"/>
    <col min="245" max="245" width="7.109375" style="474" customWidth="1"/>
    <col min="246" max="246" width="36.88671875" style="474" customWidth="1"/>
    <col min="247" max="247" width="12.6640625" style="474" customWidth="1"/>
    <col min="248" max="248" width="16" style="474" customWidth="1"/>
    <col min="249" max="249" width="6.88671875" style="474" customWidth="1"/>
    <col min="250" max="250" width="36.44140625" style="474" customWidth="1"/>
    <col min="251" max="251" width="20.88671875" style="474" customWidth="1"/>
    <col min="252" max="252" width="9.109375" style="474"/>
    <col min="253" max="253" width="36.44140625" style="474" customWidth="1"/>
    <col min="254" max="254" width="20.88671875" style="474" customWidth="1"/>
    <col min="255" max="500" width="9.109375" style="474"/>
    <col min="501" max="501" width="7.109375" style="474" customWidth="1"/>
    <col min="502" max="502" width="36.88671875" style="474" customWidth="1"/>
    <col min="503" max="503" width="12.6640625" style="474" customWidth="1"/>
    <col min="504" max="504" width="16" style="474" customWidth="1"/>
    <col min="505" max="505" width="6.88671875" style="474" customWidth="1"/>
    <col min="506" max="506" width="36.44140625" style="474" customWidth="1"/>
    <col min="507" max="507" width="20.88671875" style="474" customWidth="1"/>
    <col min="508" max="508" width="9.109375" style="474"/>
    <col min="509" max="509" width="36.44140625" style="474" customWidth="1"/>
    <col min="510" max="510" width="20.88671875" style="474" customWidth="1"/>
    <col min="511" max="756" width="9.109375" style="474"/>
    <col min="757" max="757" width="7.109375" style="474" customWidth="1"/>
    <col min="758" max="758" width="36.88671875" style="474" customWidth="1"/>
    <col min="759" max="759" width="12.6640625" style="474" customWidth="1"/>
    <col min="760" max="760" width="16" style="474" customWidth="1"/>
    <col min="761" max="761" width="6.88671875" style="474" customWidth="1"/>
    <col min="762" max="762" width="36.44140625" style="474" customWidth="1"/>
    <col min="763" max="763" width="20.88671875" style="474" customWidth="1"/>
    <col min="764" max="764" width="9.109375" style="474"/>
    <col min="765" max="765" width="36.44140625" style="474" customWidth="1"/>
    <col min="766" max="766" width="20.88671875" style="474" customWidth="1"/>
    <col min="767" max="1012" width="9.109375" style="474"/>
    <col min="1013" max="1013" width="7.109375" style="474" customWidth="1"/>
    <col min="1014" max="1014" width="36.88671875" style="474" customWidth="1"/>
    <col min="1015" max="1015" width="12.6640625" style="474" customWidth="1"/>
    <col min="1016" max="1016" width="16" style="474" customWidth="1"/>
    <col min="1017" max="1017" width="6.88671875" style="474" customWidth="1"/>
    <col min="1018" max="1018" width="36.44140625" style="474" customWidth="1"/>
    <col min="1019" max="1019" width="20.88671875" style="474" customWidth="1"/>
    <col min="1020" max="1020" width="9.109375" style="474"/>
    <col min="1021" max="1021" width="36.44140625" style="474" customWidth="1"/>
    <col min="1022" max="1022" width="20.88671875" style="474" customWidth="1"/>
    <col min="1023" max="1268" width="9.109375" style="474"/>
    <col min="1269" max="1269" width="7.109375" style="474" customWidth="1"/>
    <col min="1270" max="1270" width="36.88671875" style="474" customWidth="1"/>
    <col min="1271" max="1271" width="12.6640625" style="474" customWidth="1"/>
    <col min="1272" max="1272" width="16" style="474" customWidth="1"/>
    <col min="1273" max="1273" width="6.88671875" style="474" customWidth="1"/>
    <col min="1274" max="1274" width="36.44140625" style="474" customWidth="1"/>
    <col min="1275" max="1275" width="20.88671875" style="474" customWidth="1"/>
    <col min="1276" max="1276" width="9.109375" style="474"/>
    <col min="1277" max="1277" width="36.44140625" style="474" customWidth="1"/>
    <col min="1278" max="1278" width="20.88671875" style="474" customWidth="1"/>
    <col min="1279" max="1524" width="9.109375" style="474"/>
    <col min="1525" max="1525" width="7.109375" style="474" customWidth="1"/>
    <col min="1526" max="1526" width="36.88671875" style="474" customWidth="1"/>
    <col min="1527" max="1527" width="12.6640625" style="474" customWidth="1"/>
    <col min="1528" max="1528" width="16" style="474" customWidth="1"/>
    <col min="1529" max="1529" width="6.88671875" style="474" customWidth="1"/>
    <col min="1530" max="1530" width="36.44140625" style="474" customWidth="1"/>
    <col min="1531" max="1531" width="20.88671875" style="474" customWidth="1"/>
    <col min="1532" max="1532" width="9.109375" style="474"/>
    <col min="1533" max="1533" width="36.44140625" style="474" customWidth="1"/>
    <col min="1534" max="1534" width="20.88671875" style="474" customWidth="1"/>
    <col min="1535" max="1780" width="9.109375" style="474"/>
    <col min="1781" max="1781" width="7.109375" style="474" customWidth="1"/>
    <col min="1782" max="1782" width="36.88671875" style="474" customWidth="1"/>
    <col min="1783" max="1783" width="12.6640625" style="474" customWidth="1"/>
    <col min="1784" max="1784" width="16" style="474" customWidth="1"/>
    <col min="1785" max="1785" width="6.88671875" style="474" customWidth="1"/>
    <col min="1786" max="1786" width="36.44140625" style="474" customWidth="1"/>
    <col min="1787" max="1787" width="20.88671875" style="474" customWidth="1"/>
    <col min="1788" max="1788" width="9.109375" style="474"/>
    <col min="1789" max="1789" width="36.44140625" style="474" customWidth="1"/>
    <col min="1790" max="1790" width="20.88671875" style="474" customWidth="1"/>
    <col min="1791" max="2036" width="9.109375" style="474"/>
    <col min="2037" max="2037" width="7.109375" style="474" customWidth="1"/>
    <col min="2038" max="2038" width="36.88671875" style="474" customWidth="1"/>
    <col min="2039" max="2039" width="12.6640625" style="474" customWidth="1"/>
    <col min="2040" max="2040" width="16" style="474" customWidth="1"/>
    <col min="2041" max="2041" width="6.88671875" style="474" customWidth="1"/>
    <col min="2042" max="2042" width="36.44140625" style="474" customWidth="1"/>
    <col min="2043" max="2043" width="20.88671875" style="474" customWidth="1"/>
    <col min="2044" max="2044" width="9.109375" style="474"/>
    <col min="2045" max="2045" width="36.44140625" style="474" customWidth="1"/>
    <col min="2046" max="2046" width="20.88671875" style="474" customWidth="1"/>
    <col min="2047" max="2292" width="9.109375" style="474"/>
    <col min="2293" max="2293" width="7.109375" style="474" customWidth="1"/>
    <col min="2294" max="2294" width="36.88671875" style="474" customWidth="1"/>
    <col min="2295" max="2295" width="12.6640625" style="474" customWidth="1"/>
    <col min="2296" max="2296" width="16" style="474" customWidth="1"/>
    <col min="2297" max="2297" width="6.88671875" style="474" customWidth="1"/>
    <col min="2298" max="2298" width="36.44140625" style="474" customWidth="1"/>
    <col min="2299" max="2299" width="20.88671875" style="474" customWidth="1"/>
    <col min="2300" max="2300" width="9.109375" style="474"/>
    <col min="2301" max="2301" width="36.44140625" style="474" customWidth="1"/>
    <col min="2302" max="2302" width="20.88671875" style="474" customWidth="1"/>
    <col min="2303" max="2548" width="9.109375" style="474"/>
    <col min="2549" max="2549" width="7.109375" style="474" customWidth="1"/>
    <col min="2550" max="2550" width="36.88671875" style="474" customWidth="1"/>
    <col min="2551" max="2551" width="12.6640625" style="474" customWidth="1"/>
    <col min="2552" max="2552" width="16" style="474" customWidth="1"/>
    <col min="2553" max="2553" width="6.88671875" style="474" customWidth="1"/>
    <col min="2554" max="2554" width="36.44140625" style="474" customWidth="1"/>
    <col min="2555" max="2555" width="20.88671875" style="474" customWidth="1"/>
    <col min="2556" max="2556" width="9.109375" style="474"/>
    <col min="2557" max="2557" width="36.44140625" style="474" customWidth="1"/>
    <col min="2558" max="2558" width="20.88671875" style="474" customWidth="1"/>
    <col min="2559" max="2804" width="9.109375" style="474"/>
    <col min="2805" max="2805" width="7.109375" style="474" customWidth="1"/>
    <col min="2806" max="2806" width="36.88671875" style="474" customWidth="1"/>
    <col min="2807" max="2807" width="12.6640625" style="474" customWidth="1"/>
    <col min="2808" max="2808" width="16" style="474" customWidth="1"/>
    <col min="2809" max="2809" width="6.88671875" style="474" customWidth="1"/>
    <col min="2810" max="2810" width="36.44140625" style="474" customWidth="1"/>
    <col min="2811" max="2811" width="20.88671875" style="474" customWidth="1"/>
    <col min="2812" max="2812" width="9.109375" style="474"/>
    <col min="2813" max="2813" width="36.44140625" style="474" customWidth="1"/>
    <col min="2814" max="2814" width="20.88671875" style="474" customWidth="1"/>
    <col min="2815" max="3060" width="9.109375" style="474"/>
    <col min="3061" max="3061" width="7.109375" style="474" customWidth="1"/>
    <col min="3062" max="3062" width="36.88671875" style="474" customWidth="1"/>
    <col min="3063" max="3063" width="12.6640625" style="474" customWidth="1"/>
    <col min="3064" max="3064" width="16" style="474" customWidth="1"/>
    <col min="3065" max="3065" width="6.88671875" style="474" customWidth="1"/>
    <col min="3066" max="3066" width="36.44140625" style="474" customWidth="1"/>
    <col min="3067" max="3067" width="20.88671875" style="474" customWidth="1"/>
    <col min="3068" max="3068" width="9.109375" style="474"/>
    <col min="3069" max="3069" width="36.44140625" style="474" customWidth="1"/>
    <col min="3070" max="3070" width="20.88671875" style="474" customWidth="1"/>
    <col min="3071" max="3316" width="9.109375" style="474"/>
    <col min="3317" max="3317" width="7.109375" style="474" customWidth="1"/>
    <col min="3318" max="3318" width="36.88671875" style="474" customWidth="1"/>
    <col min="3319" max="3319" width="12.6640625" style="474" customWidth="1"/>
    <col min="3320" max="3320" width="16" style="474" customWidth="1"/>
    <col min="3321" max="3321" width="6.88671875" style="474" customWidth="1"/>
    <col min="3322" max="3322" width="36.44140625" style="474" customWidth="1"/>
    <col min="3323" max="3323" width="20.88671875" style="474" customWidth="1"/>
    <col min="3324" max="3324" width="9.109375" style="474"/>
    <col min="3325" max="3325" width="36.44140625" style="474" customWidth="1"/>
    <col min="3326" max="3326" width="20.88671875" style="474" customWidth="1"/>
    <col min="3327" max="3572" width="9.109375" style="474"/>
    <col min="3573" max="3573" width="7.109375" style="474" customWidth="1"/>
    <col min="3574" max="3574" width="36.88671875" style="474" customWidth="1"/>
    <col min="3575" max="3575" width="12.6640625" style="474" customWidth="1"/>
    <col min="3576" max="3576" width="16" style="474" customWidth="1"/>
    <col min="3577" max="3577" width="6.88671875" style="474" customWidth="1"/>
    <col min="3578" max="3578" width="36.44140625" style="474" customWidth="1"/>
    <col min="3579" max="3579" width="20.88671875" style="474" customWidth="1"/>
    <col min="3580" max="3580" width="9.109375" style="474"/>
    <col min="3581" max="3581" width="36.44140625" style="474" customWidth="1"/>
    <col min="3582" max="3582" width="20.88671875" style="474" customWidth="1"/>
    <col min="3583" max="3828" width="9.109375" style="474"/>
    <col min="3829" max="3829" width="7.109375" style="474" customWidth="1"/>
    <col min="3830" max="3830" width="36.88671875" style="474" customWidth="1"/>
    <col min="3831" max="3831" width="12.6640625" style="474" customWidth="1"/>
    <col min="3832" max="3832" width="16" style="474" customWidth="1"/>
    <col min="3833" max="3833" width="6.88671875" style="474" customWidth="1"/>
    <col min="3834" max="3834" width="36.44140625" style="474" customWidth="1"/>
    <col min="3835" max="3835" width="20.88671875" style="474" customWidth="1"/>
    <col min="3836" max="3836" width="9.109375" style="474"/>
    <col min="3837" max="3837" width="36.44140625" style="474" customWidth="1"/>
    <col min="3838" max="3838" width="20.88671875" style="474" customWidth="1"/>
    <col min="3839" max="4084" width="9.109375" style="474"/>
    <col min="4085" max="4085" width="7.109375" style="474" customWidth="1"/>
    <col min="4086" max="4086" width="36.88671875" style="474" customWidth="1"/>
    <col min="4087" max="4087" width="12.6640625" style="474" customWidth="1"/>
    <col min="4088" max="4088" width="16" style="474" customWidth="1"/>
    <col min="4089" max="4089" width="6.88671875" style="474" customWidth="1"/>
    <col min="4090" max="4090" width="36.44140625" style="474" customWidth="1"/>
    <col min="4091" max="4091" width="20.88671875" style="474" customWidth="1"/>
    <col min="4092" max="4092" width="9.109375" style="474"/>
    <col min="4093" max="4093" width="36.44140625" style="474" customWidth="1"/>
    <col min="4094" max="4094" width="20.88671875" style="474" customWidth="1"/>
    <col min="4095" max="4340" width="9.109375" style="474"/>
    <col min="4341" max="4341" width="7.109375" style="474" customWidth="1"/>
    <col min="4342" max="4342" width="36.88671875" style="474" customWidth="1"/>
    <col min="4343" max="4343" width="12.6640625" style="474" customWidth="1"/>
    <col min="4344" max="4344" width="16" style="474" customWidth="1"/>
    <col min="4345" max="4345" width="6.88671875" style="474" customWidth="1"/>
    <col min="4346" max="4346" width="36.44140625" style="474" customWidth="1"/>
    <col min="4347" max="4347" width="20.88671875" style="474" customWidth="1"/>
    <col min="4348" max="4348" width="9.109375" style="474"/>
    <col min="4349" max="4349" width="36.44140625" style="474" customWidth="1"/>
    <col min="4350" max="4350" width="20.88671875" style="474" customWidth="1"/>
    <col min="4351" max="4596" width="9.109375" style="474"/>
    <col min="4597" max="4597" width="7.109375" style="474" customWidth="1"/>
    <col min="4598" max="4598" width="36.88671875" style="474" customWidth="1"/>
    <col min="4599" max="4599" width="12.6640625" style="474" customWidth="1"/>
    <col min="4600" max="4600" width="16" style="474" customWidth="1"/>
    <col min="4601" max="4601" width="6.88671875" style="474" customWidth="1"/>
    <col min="4602" max="4602" width="36.44140625" style="474" customWidth="1"/>
    <col min="4603" max="4603" width="20.88671875" style="474" customWidth="1"/>
    <col min="4604" max="4604" width="9.109375" style="474"/>
    <col min="4605" max="4605" width="36.44140625" style="474" customWidth="1"/>
    <col min="4606" max="4606" width="20.88671875" style="474" customWidth="1"/>
    <col min="4607" max="4852" width="9.109375" style="474"/>
    <col min="4853" max="4853" width="7.109375" style="474" customWidth="1"/>
    <col min="4854" max="4854" width="36.88671875" style="474" customWidth="1"/>
    <col min="4855" max="4855" width="12.6640625" style="474" customWidth="1"/>
    <col min="4856" max="4856" width="16" style="474" customWidth="1"/>
    <col min="4857" max="4857" width="6.88671875" style="474" customWidth="1"/>
    <col min="4858" max="4858" width="36.44140625" style="474" customWidth="1"/>
    <col min="4859" max="4859" width="20.88671875" style="474" customWidth="1"/>
    <col min="4860" max="4860" width="9.109375" style="474"/>
    <col min="4861" max="4861" width="36.44140625" style="474" customWidth="1"/>
    <col min="4862" max="4862" width="20.88671875" style="474" customWidth="1"/>
    <col min="4863" max="5108" width="9.109375" style="474"/>
    <col min="5109" max="5109" width="7.109375" style="474" customWidth="1"/>
    <col min="5110" max="5110" width="36.88671875" style="474" customWidth="1"/>
    <col min="5111" max="5111" width="12.6640625" style="474" customWidth="1"/>
    <col min="5112" max="5112" width="16" style="474" customWidth="1"/>
    <col min="5113" max="5113" width="6.88671875" style="474" customWidth="1"/>
    <col min="5114" max="5114" width="36.44140625" style="474" customWidth="1"/>
    <col min="5115" max="5115" width="20.88671875" style="474" customWidth="1"/>
    <col min="5116" max="5116" width="9.109375" style="474"/>
    <col min="5117" max="5117" width="36.44140625" style="474" customWidth="1"/>
    <col min="5118" max="5118" width="20.88671875" style="474" customWidth="1"/>
    <col min="5119" max="5364" width="9.109375" style="474"/>
    <col min="5365" max="5365" width="7.109375" style="474" customWidth="1"/>
    <col min="5366" max="5366" width="36.88671875" style="474" customWidth="1"/>
    <col min="5367" max="5367" width="12.6640625" style="474" customWidth="1"/>
    <col min="5368" max="5368" width="16" style="474" customWidth="1"/>
    <col min="5369" max="5369" width="6.88671875" style="474" customWidth="1"/>
    <col min="5370" max="5370" width="36.44140625" style="474" customWidth="1"/>
    <col min="5371" max="5371" width="20.88671875" style="474" customWidth="1"/>
    <col min="5372" max="5372" width="9.109375" style="474"/>
    <col min="5373" max="5373" width="36.44140625" style="474" customWidth="1"/>
    <col min="5374" max="5374" width="20.88671875" style="474" customWidth="1"/>
    <col min="5375" max="5620" width="9.109375" style="474"/>
    <col min="5621" max="5621" width="7.109375" style="474" customWidth="1"/>
    <col min="5622" max="5622" width="36.88671875" style="474" customWidth="1"/>
    <col min="5623" max="5623" width="12.6640625" style="474" customWidth="1"/>
    <col min="5624" max="5624" width="16" style="474" customWidth="1"/>
    <col min="5625" max="5625" width="6.88671875" style="474" customWidth="1"/>
    <col min="5626" max="5626" width="36.44140625" style="474" customWidth="1"/>
    <col min="5627" max="5627" width="20.88671875" style="474" customWidth="1"/>
    <col min="5628" max="5628" width="9.109375" style="474"/>
    <col min="5629" max="5629" width="36.44140625" style="474" customWidth="1"/>
    <col min="5630" max="5630" width="20.88671875" style="474" customWidth="1"/>
    <col min="5631" max="5876" width="9.109375" style="474"/>
    <col min="5877" max="5877" width="7.109375" style="474" customWidth="1"/>
    <col min="5878" max="5878" width="36.88671875" style="474" customWidth="1"/>
    <col min="5879" max="5879" width="12.6640625" style="474" customWidth="1"/>
    <col min="5880" max="5880" width="16" style="474" customWidth="1"/>
    <col min="5881" max="5881" width="6.88671875" style="474" customWidth="1"/>
    <col min="5882" max="5882" width="36.44140625" style="474" customWidth="1"/>
    <col min="5883" max="5883" width="20.88671875" style="474" customWidth="1"/>
    <col min="5884" max="5884" width="9.109375" style="474"/>
    <col min="5885" max="5885" width="36.44140625" style="474" customWidth="1"/>
    <col min="5886" max="5886" width="20.88671875" style="474" customWidth="1"/>
    <col min="5887" max="6132" width="9.109375" style="474"/>
    <col min="6133" max="6133" width="7.109375" style="474" customWidth="1"/>
    <col min="6134" max="6134" width="36.88671875" style="474" customWidth="1"/>
    <col min="6135" max="6135" width="12.6640625" style="474" customWidth="1"/>
    <col min="6136" max="6136" width="16" style="474" customWidth="1"/>
    <col min="6137" max="6137" width="6.88671875" style="474" customWidth="1"/>
    <col min="6138" max="6138" width="36.44140625" style="474" customWidth="1"/>
    <col min="6139" max="6139" width="20.88671875" style="474" customWidth="1"/>
    <col min="6140" max="6140" width="9.109375" style="474"/>
    <col min="6141" max="6141" width="36.44140625" style="474" customWidth="1"/>
    <col min="6142" max="6142" width="20.88671875" style="474" customWidth="1"/>
    <col min="6143" max="6388" width="9.109375" style="474"/>
    <col min="6389" max="6389" width="7.109375" style="474" customWidth="1"/>
    <col min="6390" max="6390" width="36.88671875" style="474" customWidth="1"/>
    <col min="6391" max="6391" width="12.6640625" style="474" customWidth="1"/>
    <col min="6392" max="6392" width="16" style="474" customWidth="1"/>
    <col min="6393" max="6393" width="6.88671875" style="474" customWidth="1"/>
    <col min="6394" max="6394" width="36.44140625" style="474" customWidth="1"/>
    <col min="6395" max="6395" width="20.88671875" style="474" customWidth="1"/>
    <col min="6396" max="6396" width="9.109375" style="474"/>
    <col min="6397" max="6397" width="36.44140625" style="474" customWidth="1"/>
    <col min="6398" max="6398" width="20.88671875" style="474" customWidth="1"/>
    <col min="6399" max="6644" width="9.109375" style="474"/>
    <col min="6645" max="6645" width="7.109375" style="474" customWidth="1"/>
    <col min="6646" max="6646" width="36.88671875" style="474" customWidth="1"/>
    <col min="6647" max="6647" width="12.6640625" style="474" customWidth="1"/>
    <col min="6648" max="6648" width="16" style="474" customWidth="1"/>
    <col min="6649" max="6649" width="6.88671875" style="474" customWidth="1"/>
    <col min="6650" max="6650" width="36.44140625" style="474" customWidth="1"/>
    <col min="6651" max="6651" width="20.88671875" style="474" customWidth="1"/>
    <col min="6652" max="6652" width="9.109375" style="474"/>
    <col min="6653" max="6653" width="36.44140625" style="474" customWidth="1"/>
    <col min="6654" max="6654" width="20.88671875" style="474" customWidth="1"/>
    <col min="6655" max="6900" width="9.109375" style="474"/>
    <col min="6901" max="6901" width="7.109375" style="474" customWidth="1"/>
    <col min="6902" max="6902" width="36.88671875" style="474" customWidth="1"/>
    <col min="6903" max="6903" width="12.6640625" style="474" customWidth="1"/>
    <col min="6904" max="6904" width="16" style="474" customWidth="1"/>
    <col min="6905" max="6905" width="6.88671875" style="474" customWidth="1"/>
    <col min="6906" max="6906" width="36.44140625" style="474" customWidth="1"/>
    <col min="6907" max="6907" width="20.88671875" style="474" customWidth="1"/>
    <col min="6908" max="6908" width="9.109375" style="474"/>
    <col min="6909" max="6909" width="36.44140625" style="474" customWidth="1"/>
    <col min="6910" max="6910" width="20.88671875" style="474" customWidth="1"/>
    <col min="6911" max="7156" width="9.109375" style="474"/>
    <col min="7157" max="7157" width="7.109375" style="474" customWidth="1"/>
    <col min="7158" max="7158" width="36.88671875" style="474" customWidth="1"/>
    <col min="7159" max="7159" width="12.6640625" style="474" customWidth="1"/>
    <col min="7160" max="7160" width="16" style="474" customWidth="1"/>
    <col min="7161" max="7161" width="6.88671875" style="474" customWidth="1"/>
    <col min="7162" max="7162" width="36.44140625" style="474" customWidth="1"/>
    <col min="7163" max="7163" width="20.88671875" style="474" customWidth="1"/>
    <col min="7164" max="7164" width="9.109375" style="474"/>
    <col min="7165" max="7165" width="36.44140625" style="474" customWidth="1"/>
    <col min="7166" max="7166" width="20.88671875" style="474" customWidth="1"/>
    <col min="7167" max="7412" width="9.109375" style="474"/>
    <col min="7413" max="7413" width="7.109375" style="474" customWidth="1"/>
    <col min="7414" max="7414" width="36.88671875" style="474" customWidth="1"/>
    <col min="7415" max="7415" width="12.6640625" style="474" customWidth="1"/>
    <col min="7416" max="7416" width="16" style="474" customWidth="1"/>
    <col min="7417" max="7417" width="6.88671875" style="474" customWidth="1"/>
    <col min="7418" max="7418" width="36.44140625" style="474" customWidth="1"/>
    <col min="7419" max="7419" width="20.88671875" style="474" customWidth="1"/>
    <col min="7420" max="7420" width="9.109375" style="474"/>
    <col min="7421" max="7421" width="36.44140625" style="474" customWidth="1"/>
    <col min="7422" max="7422" width="20.88671875" style="474" customWidth="1"/>
    <col min="7423" max="7668" width="9.109375" style="474"/>
    <col min="7669" max="7669" width="7.109375" style="474" customWidth="1"/>
    <col min="7670" max="7670" width="36.88671875" style="474" customWidth="1"/>
    <col min="7671" max="7671" width="12.6640625" style="474" customWidth="1"/>
    <col min="7672" max="7672" width="16" style="474" customWidth="1"/>
    <col min="7673" max="7673" width="6.88671875" style="474" customWidth="1"/>
    <col min="7674" max="7674" width="36.44140625" style="474" customWidth="1"/>
    <col min="7675" max="7675" width="20.88671875" style="474" customWidth="1"/>
    <col min="7676" max="7676" width="9.109375" style="474"/>
    <col min="7677" max="7677" width="36.44140625" style="474" customWidth="1"/>
    <col min="7678" max="7678" width="20.88671875" style="474" customWidth="1"/>
    <col min="7679" max="7924" width="9.109375" style="474"/>
    <col min="7925" max="7925" width="7.109375" style="474" customWidth="1"/>
    <col min="7926" max="7926" width="36.88671875" style="474" customWidth="1"/>
    <col min="7927" max="7927" width="12.6640625" style="474" customWidth="1"/>
    <col min="7928" max="7928" width="16" style="474" customWidth="1"/>
    <col min="7929" max="7929" width="6.88671875" style="474" customWidth="1"/>
    <col min="7930" max="7930" width="36.44140625" style="474" customWidth="1"/>
    <col min="7931" max="7931" width="20.88671875" style="474" customWidth="1"/>
    <col min="7932" max="7932" width="9.109375" style="474"/>
    <col min="7933" max="7933" width="36.44140625" style="474" customWidth="1"/>
    <col min="7934" max="7934" width="20.88671875" style="474" customWidth="1"/>
    <col min="7935" max="8180" width="9.109375" style="474"/>
    <col min="8181" max="8181" width="7.109375" style="474" customWidth="1"/>
    <col min="8182" max="8182" width="36.88671875" style="474" customWidth="1"/>
    <col min="8183" max="8183" width="12.6640625" style="474" customWidth="1"/>
    <col min="8184" max="8184" width="16" style="474" customWidth="1"/>
    <col min="8185" max="8185" width="6.88671875" style="474" customWidth="1"/>
    <col min="8186" max="8186" width="36.44140625" style="474" customWidth="1"/>
    <col min="8187" max="8187" width="20.88671875" style="474" customWidth="1"/>
    <col min="8188" max="8188" width="9.109375" style="474"/>
    <col min="8189" max="8189" width="36.44140625" style="474" customWidth="1"/>
    <col min="8190" max="8190" width="20.88671875" style="474" customWidth="1"/>
    <col min="8191" max="8436" width="9.109375" style="474"/>
    <col min="8437" max="8437" width="7.109375" style="474" customWidth="1"/>
    <col min="8438" max="8438" width="36.88671875" style="474" customWidth="1"/>
    <col min="8439" max="8439" width="12.6640625" style="474" customWidth="1"/>
    <col min="8440" max="8440" width="16" style="474" customWidth="1"/>
    <col min="8441" max="8441" width="6.88671875" style="474" customWidth="1"/>
    <col min="8442" max="8442" width="36.44140625" style="474" customWidth="1"/>
    <col min="8443" max="8443" width="20.88671875" style="474" customWidth="1"/>
    <col min="8444" max="8444" width="9.109375" style="474"/>
    <col min="8445" max="8445" width="36.44140625" style="474" customWidth="1"/>
    <col min="8446" max="8446" width="20.88671875" style="474" customWidth="1"/>
    <col min="8447" max="8692" width="9.109375" style="474"/>
    <col min="8693" max="8693" width="7.109375" style="474" customWidth="1"/>
    <col min="8694" max="8694" width="36.88671875" style="474" customWidth="1"/>
    <col min="8695" max="8695" width="12.6640625" style="474" customWidth="1"/>
    <col min="8696" max="8696" width="16" style="474" customWidth="1"/>
    <col min="8697" max="8697" width="6.88671875" style="474" customWidth="1"/>
    <col min="8698" max="8698" width="36.44140625" style="474" customWidth="1"/>
    <col min="8699" max="8699" width="20.88671875" style="474" customWidth="1"/>
    <col min="8700" max="8700" width="9.109375" style="474"/>
    <col min="8701" max="8701" width="36.44140625" style="474" customWidth="1"/>
    <col min="8702" max="8702" width="20.88671875" style="474" customWidth="1"/>
    <col min="8703" max="8948" width="9.109375" style="474"/>
    <col min="8949" max="8949" width="7.109375" style="474" customWidth="1"/>
    <col min="8950" max="8950" width="36.88671875" style="474" customWidth="1"/>
    <col min="8951" max="8951" width="12.6640625" style="474" customWidth="1"/>
    <col min="8952" max="8952" width="16" style="474" customWidth="1"/>
    <col min="8953" max="8953" width="6.88671875" style="474" customWidth="1"/>
    <col min="8954" max="8954" width="36.44140625" style="474" customWidth="1"/>
    <col min="8955" max="8955" width="20.88671875" style="474" customWidth="1"/>
    <col min="8956" max="8956" width="9.109375" style="474"/>
    <col min="8957" max="8957" width="36.44140625" style="474" customWidth="1"/>
    <col min="8958" max="8958" width="20.88671875" style="474" customWidth="1"/>
    <col min="8959" max="9204" width="9.109375" style="474"/>
    <col min="9205" max="9205" width="7.109375" style="474" customWidth="1"/>
    <col min="9206" max="9206" width="36.88671875" style="474" customWidth="1"/>
    <col min="9207" max="9207" width="12.6640625" style="474" customWidth="1"/>
    <col min="9208" max="9208" width="16" style="474" customWidth="1"/>
    <col min="9209" max="9209" width="6.88671875" style="474" customWidth="1"/>
    <col min="9210" max="9210" width="36.44140625" style="474" customWidth="1"/>
    <col min="9211" max="9211" width="20.88671875" style="474" customWidth="1"/>
    <col min="9212" max="9212" width="9.109375" style="474"/>
    <col min="9213" max="9213" width="36.44140625" style="474" customWidth="1"/>
    <col min="9214" max="9214" width="20.88671875" style="474" customWidth="1"/>
    <col min="9215" max="9460" width="9.109375" style="474"/>
    <col min="9461" max="9461" width="7.109375" style="474" customWidth="1"/>
    <col min="9462" max="9462" width="36.88671875" style="474" customWidth="1"/>
    <col min="9463" max="9463" width="12.6640625" style="474" customWidth="1"/>
    <col min="9464" max="9464" width="16" style="474" customWidth="1"/>
    <col min="9465" max="9465" width="6.88671875" style="474" customWidth="1"/>
    <col min="9466" max="9466" width="36.44140625" style="474" customWidth="1"/>
    <col min="9467" max="9467" width="20.88671875" style="474" customWidth="1"/>
    <col min="9468" max="9468" width="9.109375" style="474"/>
    <col min="9469" max="9469" width="36.44140625" style="474" customWidth="1"/>
    <col min="9470" max="9470" width="20.88671875" style="474" customWidth="1"/>
    <col min="9471" max="9716" width="9.109375" style="474"/>
    <col min="9717" max="9717" width="7.109375" style="474" customWidth="1"/>
    <col min="9718" max="9718" width="36.88671875" style="474" customWidth="1"/>
    <col min="9719" max="9719" width="12.6640625" style="474" customWidth="1"/>
    <col min="9720" max="9720" width="16" style="474" customWidth="1"/>
    <col min="9721" max="9721" width="6.88671875" style="474" customWidth="1"/>
    <col min="9722" max="9722" width="36.44140625" style="474" customWidth="1"/>
    <col min="9723" max="9723" width="20.88671875" style="474" customWidth="1"/>
    <col min="9724" max="9724" width="9.109375" style="474"/>
    <col min="9725" max="9725" width="36.44140625" style="474" customWidth="1"/>
    <col min="9726" max="9726" width="20.88671875" style="474" customWidth="1"/>
    <col min="9727" max="9972" width="9.109375" style="474"/>
    <col min="9973" max="9973" width="7.109375" style="474" customWidth="1"/>
    <col min="9974" max="9974" width="36.88671875" style="474" customWidth="1"/>
    <col min="9975" max="9975" width="12.6640625" style="474" customWidth="1"/>
    <col min="9976" max="9976" width="16" style="474" customWidth="1"/>
    <col min="9977" max="9977" width="6.88671875" style="474" customWidth="1"/>
    <col min="9978" max="9978" width="36.44140625" style="474" customWidth="1"/>
    <col min="9979" max="9979" width="20.88671875" style="474" customWidth="1"/>
    <col min="9980" max="9980" width="9.109375" style="474"/>
    <col min="9981" max="9981" width="36.44140625" style="474" customWidth="1"/>
    <col min="9982" max="9982" width="20.88671875" style="474" customWidth="1"/>
    <col min="9983" max="10228" width="9.109375" style="474"/>
    <col min="10229" max="10229" width="7.109375" style="474" customWidth="1"/>
    <col min="10230" max="10230" width="36.88671875" style="474" customWidth="1"/>
    <col min="10231" max="10231" width="12.6640625" style="474" customWidth="1"/>
    <col min="10232" max="10232" width="16" style="474" customWidth="1"/>
    <col min="10233" max="10233" width="6.88671875" style="474" customWidth="1"/>
    <col min="10234" max="10234" width="36.44140625" style="474" customWidth="1"/>
    <col min="10235" max="10235" width="20.88671875" style="474" customWidth="1"/>
    <col min="10236" max="10236" width="9.109375" style="474"/>
    <col min="10237" max="10237" width="36.44140625" style="474" customWidth="1"/>
    <col min="10238" max="10238" width="20.88671875" style="474" customWidth="1"/>
    <col min="10239" max="10484" width="9.109375" style="474"/>
    <col min="10485" max="10485" width="7.109375" style="474" customWidth="1"/>
    <col min="10486" max="10486" width="36.88671875" style="474" customWidth="1"/>
    <col min="10487" max="10487" width="12.6640625" style="474" customWidth="1"/>
    <col min="10488" max="10488" width="16" style="474" customWidth="1"/>
    <col min="10489" max="10489" width="6.88671875" style="474" customWidth="1"/>
    <col min="10490" max="10490" width="36.44140625" style="474" customWidth="1"/>
    <col min="10491" max="10491" width="20.88671875" style="474" customWidth="1"/>
    <col min="10492" max="10492" width="9.109375" style="474"/>
    <col min="10493" max="10493" width="36.44140625" style="474" customWidth="1"/>
    <col min="10494" max="10494" width="20.88671875" style="474" customWidth="1"/>
    <col min="10495" max="10740" width="9.109375" style="474"/>
    <col min="10741" max="10741" width="7.109375" style="474" customWidth="1"/>
    <col min="10742" max="10742" width="36.88671875" style="474" customWidth="1"/>
    <col min="10743" max="10743" width="12.6640625" style="474" customWidth="1"/>
    <col min="10744" max="10744" width="16" style="474" customWidth="1"/>
    <col min="10745" max="10745" width="6.88671875" style="474" customWidth="1"/>
    <col min="10746" max="10746" width="36.44140625" style="474" customWidth="1"/>
    <col min="10747" max="10747" width="20.88671875" style="474" customWidth="1"/>
    <col min="10748" max="10748" width="9.109375" style="474"/>
    <col min="10749" max="10749" width="36.44140625" style="474" customWidth="1"/>
    <col min="10750" max="10750" width="20.88671875" style="474" customWidth="1"/>
    <col min="10751" max="10996" width="9.109375" style="474"/>
    <col min="10997" max="10997" width="7.109375" style="474" customWidth="1"/>
    <col min="10998" max="10998" width="36.88671875" style="474" customWidth="1"/>
    <col min="10999" max="10999" width="12.6640625" style="474" customWidth="1"/>
    <col min="11000" max="11000" width="16" style="474" customWidth="1"/>
    <col min="11001" max="11001" width="6.88671875" style="474" customWidth="1"/>
    <col min="11002" max="11002" width="36.44140625" style="474" customWidth="1"/>
    <col min="11003" max="11003" width="20.88671875" style="474" customWidth="1"/>
    <col min="11004" max="11004" width="9.109375" style="474"/>
    <col min="11005" max="11005" width="36.44140625" style="474" customWidth="1"/>
    <col min="11006" max="11006" width="20.88671875" style="474" customWidth="1"/>
    <col min="11007" max="11252" width="9.109375" style="474"/>
    <col min="11253" max="11253" width="7.109375" style="474" customWidth="1"/>
    <col min="11254" max="11254" width="36.88671875" style="474" customWidth="1"/>
    <col min="11255" max="11255" width="12.6640625" style="474" customWidth="1"/>
    <col min="11256" max="11256" width="16" style="474" customWidth="1"/>
    <col min="11257" max="11257" width="6.88671875" style="474" customWidth="1"/>
    <col min="11258" max="11258" width="36.44140625" style="474" customWidth="1"/>
    <col min="11259" max="11259" width="20.88671875" style="474" customWidth="1"/>
    <col min="11260" max="11260" width="9.109375" style="474"/>
    <col min="11261" max="11261" width="36.44140625" style="474" customWidth="1"/>
    <col min="11262" max="11262" width="20.88671875" style="474" customWidth="1"/>
    <col min="11263" max="11508" width="9.109375" style="474"/>
    <col min="11509" max="11509" width="7.109375" style="474" customWidth="1"/>
    <col min="11510" max="11510" width="36.88671875" style="474" customWidth="1"/>
    <col min="11511" max="11511" width="12.6640625" style="474" customWidth="1"/>
    <col min="11512" max="11512" width="16" style="474" customWidth="1"/>
    <col min="11513" max="11513" width="6.88671875" style="474" customWidth="1"/>
    <col min="11514" max="11514" width="36.44140625" style="474" customWidth="1"/>
    <col min="11515" max="11515" width="20.88671875" style="474" customWidth="1"/>
    <col min="11516" max="11516" width="9.109375" style="474"/>
    <col min="11517" max="11517" width="36.44140625" style="474" customWidth="1"/>
    <col min="11518" max="11518" width="20.88671875" style="474" customWidth="1"/>
    <col min="11519" max="11764" width="9.109375" style="474"/>
    <col min="11765" max="11765" width="7.109375" style="474" customWidth="1"/>
    <col min="11766" max="11766" width="36.88671875" style="474" customWidth="1"/>
    <col min="11767" max="11767" width="12.6640625" style="474" customWidth="1"/>
    <col min="11768" max="11768" width="16" style="474" customWidth="1"/>
    <col min="11769" max="11769" width="6.88671875" style="474" customWidth="1"/>
    <col min="11770" max="11770" width="36.44140625" style="474" customWidth="1"/>
    <col min="11771" max="11771" width="20.88671875" style="474" customWidth="1"/>
    <col min="11772" max="11772" width="9.109375" style="474"/>
    <col min="11773" max="11773" width="36.44140625" style="474" customWidth="1"/>
    <col min="11774" max="11774" width="20.88671875" style="474" customWidth="1"/>
    <col min="11775" max="12020" width="9.109375" style="474"/>
    <col min="12021" max="12021" width="7.109375" style="474" customWidth="1"/>
    <col min="12022" max="12022" width="36.88671875" style="474" customWidth="1"/>
    <col min="12023" max="12023" width="12.6640625" style="474" customWidth="1"/>
    <col min="12024" max="12024" width="16" style="474" customWidth="1"/>
    <col min="12025" max="12025" width="6.88671875" style="474" customWidth="1"/>
    <col min="12026" max="12026" width="36.44140625" style="474" customWidth="1"/>
    <col min="12027" max="12027" width="20.88671875" style="474" customWidth="1"/>
    <col min="12028" max="12028" width="9.109375" style="474"/>
    <col min="12029" max="12029" width="36.44140625" style="474" customWidth="1"/>
    <col min="12030" max="12030" width="20.88671875" style="474" customWidth="1"/>
    <col min="12031" max="12276" width="9.109375" style="474"/>
    <col min="12277" max="12277" width="7.109375" style="474" customWidth="1"/>
    <col min="12278" max="12278" width="36.88671875" style="474" customWidth="1"/>
    <col min="12279" max="12279" width="12.6640625" style="474" customWidth="1"/>
    <col min="12280" max="12280" width="16" style="474" customWidth="1"/>
    <col min="12281" max="12281" width="6.88671875" style="474" customWidth="1"/>
    <col min="12282" max="12282" width="36.44140625" style="474" customWidth="1"/>
    <col min="12283" max="12283" width="20.88671875" style="474" customWidth="1"/>
    <col min="12284" max="12284" width="9.109375" style="474"/>
    <col min="12285" max="12285" width="36.44140625" style="474" customWidth="1"/>
    <col min="12286" max="12286" width="20.88671875" style="474" customWidth="1"/>
    <col min="12287" max="12532" width="9.109375" style="474"/>
    <col min="12533" max="12533" width="7.109375" style="474" customWidth="1"/>
    <col min="12534" max="12534" width="36.88671875" style="474" customWidth="1"/>
    <col min="12535" max="12535" width="12.6640625" style="474" customWidth="1"/>
    <col min="12536" max="12536" width="16" style="474" customWidth="1"/>
    <col min="12537" max="12537" width="6.88671875" style="474" customWidth="1"/>
    <col min="12538" max="12538" width="36.44140625" style="474" customWidth="1"/>
    <col min="12539" max="12539" width="20.88671875" style="474" customWidth="1"/>
    <col min="12540" max="12540" width="9.109375" style="474"/>
    <col min="12541" max="12541" width="36.44140625" style="474" customWidth="1"/>
    <col min="12542" max="12542" width="20.88671875" style="474" customWidth="1"/>
    <col min="12543" max="12788" width="9.109375" style="474"/>
    <col min="12789" max="12789" width="7.109375" style="474" customWidth="1"/>
    <col min="12790" max="12790" width="36.88671875" style="474" customWidth="1"/>
    <col min="12791" max="12791" width="12.6640625" style="474" customWidth="1"/>
    <col min="12792" max="12792" width="16" style="474" customWidth="1"/>
    <col min="12793" max="12793" width="6.88671875" style="474" customWidth="1"/>
    <col min="12794" max="12794" width="36.44140625" style="474" customWidth="1"/>
    <col min="12795" max="12795" width="20.88671875" style="474" customWidth="1"/>
    <col min="12796" max="12796" width="9.109375" style="474"/>
    <col min="12797" max="12797" width="36.44140625" style="474" customWidth="1"/>
    <col min="12798" max="12798" width="20.88671875" style="474" customWidth="1"/>
    <col min="12799" max="13044" width="9.109375" style="474"/>
    <col min="13045" max="13045" width="7.109375" style="474" customWidth="1"/>
    <col min="13046" max="13046" width="36.88671875" style="474" customWidth="1"/>
    <col min="13047" max="13047" width="12.6640625" style="474" customWidth="1"/>
    <col min="13048" max="13048" width="16" style="474" customWidth="1"/>
    <col min="13049" max="13049" width="6.88671875" style="474" customWidth="1"/>
    <col min="13050" max="13050" width="36.44140625" style="474" customWidth="1"/>
    <col min="13051" max="13051" width="20.88671875" style="474" customWidth="1"/>
    <col min="13052" max="13052" width="9.109375" style="474"/>
    <col min="13053" max="13053" width="36.44140625" style="474" customWidth="1"/>
    <col min="13054" max="13054" width="20.88671875" style="474" customWidth="1"/>
    <col min="13055" max="13300" width="9.109375" style="474"/>
    <col min="13301" max="13301" width="7.109375" style="474" customWidth="1"/>
    <col min="13302" max="13302" width="36.88671875" style="474" customWidth="1"/>
    <col min="13303" max="13303" width="12.6640625" style="474" customWidth="1"/>
    <col min="13304" max="13304" width="16" style="474" customWidth="1"/>
    <col min="13305" max="13305" width="6.88671875" style="474" customWidth="1"/>
    <col min="13306" max="13306" width="36.44140625" style="474" customWidth="1"/>
    <col min="13307" max="13307" width="20.88671875" style="474" customWidth="1"/>
    <col min="13308" max="13308" width="9.109375" style="474"/>
    <col min="13309" max="13309" width="36.44140625" style="474" customWidth="1"/>
    <col min="13310" max="13310" width="20.88671875" style="474" customWidth="1"/>
    <col min="13311" max="13556" width="9.109375" style="474"/>
    <col min="13557" max="13557" width="7.109375" style="474" customWidth="1"/>
    <col min="13558" max="13558" width="36.88671875" style="474" customWidth="1"/>
    <col min="13559" max="13559" width="12.6640625" style="474" customWidth="1"/>
    <col min="13560" max="13560" width="16" style="474" customWidth="1"/>
    <col min="13561" max="13561" width="6.88671875" style="474" customWidth="1"/>
    <col min="13562" max="13562" width="36.44140625" style="474" customWidth="1"/>
    <col min="13563" max="13563" width="20.88671875" style="474" customWidth="1"/>
    <col min="13564" max="13564" width="9.109375" style="474"/>
    <col min="13565" max="13565" width="36.44140625" style="474" customWidth="1"/>
    <col min="13566" max="13566" width="20.88671875" style="474" customWidth="1"/>
    <col min="13567" max="13812" width="9.109375" style="474"/>
    <col min="13813" max="13813" width="7.109375" style="474" customWidth="1"/>
    <col min="13814" max="13814" width="36.88671875" style="474" customWidth="1"/>
    <col min="13815" max="13815" width="12.6640625" style="474" customWidth="1"/>
    <col min="13816" max="13816" width="16" style="474" customWidth="1"/>
    <col min="13817" max="13817" width="6.88671875" style="474" customWidth="1"/>
    <col min="13818" max="13818" width="36.44140625" style="474" customWidth="1"/>
    <col min="13819" max="13819" width="20.88671875" style="474" customWidth="1"/>
    <col min="13820" max="13820" width="9.109375" style="474"/>
    <col min="13821" max="13821" width="36.44140625" style="474" customWidth="1"/>
    <col min="13822" max="13822" width="20.88671875" style="474" customWidth="1"/>
    <col min="13823" max="14068" width="9.109375" style="474"/>
    <col min="14069" max="14069" width="7.109375" style="474" customWidth="1"/>
    <col min="14070" max="14070" width="36.88671875" style="474" customWidth="1"/>
    <col min="14071" max="14071" width="12.6640625" style="474" customWidth="1"/>
    <col min="14072" max="14072" width="16" style="474" customWidth="1"/>
    <col min="14073" max="14073" width="6.88671875" style="474" customWidth="1"/>
    <col min="14074" max="14074" width="36.44140625" style="474" customWidth="1"/>
    <col min="14075" max="14075" width="20.88671875" style="474" customWidth="1"/>
    <col min="14076" max="14076" width="9.109375" style="474"/>
    <col min="14077" max="14077" width="36.44140625" style="474" customWidth="1"/>
    <col min="14078" max="14078" width="20.88671875" style="474" customWidth="1"/>
    <col min="14079" max="14324" width="9.109375" style="474"/>
    <col min="14325" max="14325" width="7.109375" style="474" customWidth="1"/>
    <col min="14326" max="14326" width="36.88671875" style="474" customWidth="1"/>
    <col min="14327" max="14327" width="12.6640625" style="474" customWidth="1"/>
    <col min="14328" max="14328" width="16" style="474" customWidth="1"/>
    <col min="14329" max="14329" width="6.88671875" style="474" customWidth="1"/>
    <col min="14330" max="14330" width="36.44140625" style="474" customWidth="1"/>
    <col min="14331" max="14331" width="20.88671875" style="474" customWidth="1"/>
    <col min="14332" max="14332" width="9.109375" style="474"/>
    <col min="14333" max="14333" width="36.44140625" style="474" customWidth="1"/>
    <col min="14334" max="14334" width="20.88671875" style="474" customWidth="1"/>
    <col min="14335" max="14580" width="9.109375" style="474"/>
    <col min="14581" max="14581" width="7.109375" style="474" customWidth="1"/>
    <col min="14582" max="14582" width="36.88671875" style="474" customWidth="1"/>
    <col min="14583" max="14583" width="12.6640625" style="474" customWidth="1"/>
    <col min="14584" max="14584" width="16" style="474" customWidth="1"/>
    <col min="14585" max="14585" width="6.88671875" style="474" customWidth="1"/>
    <col min="14586" max="14586" width="36.44140625" style="474" customWidth="1"/>
    <col min="14587" max="14587" width="20.88671875" style="474" customWidth="1"/>
    <col min="14588" max="14588" width="9.109375" style="474"/>
    <col min="14589" max="14589" width="36.44140625" style="474" customWidth="1"/>
    <col min="14590" max="14590" width="20.88671875" style="474" customWidth="1"/>
    <col min="14591" max="14836" width="9.109375" style="474"/>
    <col min="14837" max="14837" width="7.109375" style="474" customWidth="1"/>
    <col min="14838" max="14838" width="36.88671875" style="474" customWidth="1"/>
    <col min="14839" max="14839" width="12.6640625" style="474" customWidth="1"/>
    <col min="14840" max="14840" width="16" style="474" customWidth="1"/>
    <col min="14841" max="14841" width="6.88671875" style="474" customWidth="1"/>
    <col min="14842" max="14842" width="36.44140625" style="474" customWidth="1"/>
    <col min="14843" max="14843" width="20.88671875" style="474" customWidth="1"/>
    <col min="14844" max="14844" width="9.109375" style="474"/>
    <col min="14845" max="14845" width="36.44140625" style="474" customWidth="1"/>
    <col min="14846" max="14846" width="20.88671875" style="474" customWidth="1"/>
    <col min="14847" max="15092" width="9.109375" style="474"/>
    <col min="15093" max="15093" width="7.109375" style="474" customWidth="1"/>
    <col min="15094" max="15094" width="36.88671875" style="474" customWidth="1"/>
    <col min="15095" max="15095" width="12.6640625" style="474" customWidth="1"/>
    <col min="15096" max="15096" width="16" style="474" customWidth="1"/>
    <col min="15097" max="15097" width="6.88671875" style="474" customWidth="1"/>
    <col min="15098" max="15098" width="36.44140625" style="474" customWidth="1"/>
    <col min="15099" max="15099" width="20.88671875" style="474" customWidth="1"/>
    <col min="15100" max="15100" width="9.109375" style="474"/>
    <col min="15101" max="15101" width="36.44140625" style="474" customWidth="1"/>
    <col min="15102" max="15102" width="20.88671875" style="474" customWidth="1"/>
    <col min="15103" max="15348" width="9.109375" style="474"/>
    <col min="15349" max="15349" width="7.109375" style="474" customWidth="1"/>
    <col min="15350" max="15350" width="36.88671875" style="474" customWidth="1"/>
    <col min="15351" max="15351" width="12.6640625" style="474" customWidth="1"/>
    <col min="15352" max="15352" width="16" style="474" customWidth="1"/>
    <col min="15353" max="15353" width="6.88671875" style="474" customWidth="1"/>
    <col min="15354" max="15354" width="36.44140625" style="474" customWidth="1"/>
    <col min="15355" max="15355" width="20.88671875" style="474" customWidth="1"/>
    <col min="15356" max="15356" width="9.109375" style="474"/>
    <col min="15357" max="15357" width="36.44140625" style="474" customWidth="1"/>
    <col min="15358" max="15358" width="20.88671875" style="474" customWidth="1"/>
    <col min="15359" max="15604" width="9.109375" style="474"/>
    <col min="15605" max="15605" width="7.109375" style="474" customWidth="1"/>
    <col min="15606" max="15606" width="36.88671875" style="474" customWidth="1"/>
    <col min="15607" max="15607" width="12.6640625" style="474" customWidth="1"/>
    <col min="15608" max="15608" width="16" style="474" customWidth="1"/>
    <col min="15609" max="15609" width="6.88671875" style="474" customWidth="1"/>
    <col min="15610" max="15610" width="36.44140625" style="474" customWidth="1"/>
    <col min="15611" max="15611" width="20.88671875" style="474" customWidth="1"/>
    <col min="15612" max="15612" width="9.109375" style="474"/>
    <col min="15613" max="15613" width="36.44140625" style="474" customWidth="1"/>
    <col min="15614" max="15614" width="20.88671875" style="474" customWidth="1"/>
    <col min="15615" max="15860" width="9.109375" style="474"/>
    <col min="15861" max="15861" width="7.109375" style="474" customWidth="1"/>
    <col min="15862" max="15862" width="36.88671875" style="474" customWidth="1"/>
    <col min="15863" max="15863" width="12.6640625" style="474" customWidth="1"/>
    <col min="15864" max="15864" width="16" style="474" customWidth="1"/>
    <col min="15865" max="15865" width="6.88671875" style="474" customWidth="1"/>
    <col min="15866" max="15866" width="36.44140625" style="474" customWidth="1"/>
    <col min="15867" max="15867" width="20.88671875" style="474" customWidth="1"/>
    <col min="15868" max="15868" width="9.109375" style="474"/>
    <col min="15869" max="15869" width="36.44140625" style="474" customWidth="1"/>
    <col min="15870" max="15870" width="20.88671875" style="474" customWidth="1"/>
    <col min="15871" max="16116" width="9.109375" style="474"/>
    <col min="16117" max="16117" width="7.109375" style="474" customWidth="1"/>
    <col min="16118" max="16118" width="36.88671875" style="474" customWidth="1"/>
    <col min="16119" max="16119" width="12.6640625" style="474" customWidth="1"/>
    <col min="16120" max="16120" width="16" style="474" customWidth="1"/>
    <col min="16121" max="16121" width="6.88671875" style="474" customWidth="1"/>
    <col min="16122" max="16122" width="36.44140625" style="474" customWidth="1"/>
    <col min="16123" max="16123" width="20.88671875" style="474" customWidth="1"/>
    <col min="16124" max="16124" width="9.109375" style="474"/>
    <col min="16125" max="16125" width="36.44140625" style="474" customWidth="1"/>
    <col min="16126" max="16126" width="20.88671875" style="474" customWidth="1"/>
    <col min="16127" max="16384" width="9.109375" style="474"/>
  </cols>
  <sheetData>
    <row r="1" spans="2:4">
      <c r="B1" s="585" t="s">
        <v>450</v>
      </c>
    </row>
    <row r="3" spans="2:4" ht="20.25" customHeight="1">
      <c r="B3" s="475" t="s">
        <v>362</v>
      </c>
      <c r="C3" s="476" t="s">
        <v>1</v>
      </c>
      <c r="D3" s="477" t="s">
        <v>352</v>
      </c>
    </row>
    <row r="4" spans="2:4" ht="15" customHeight="1">
      <c r="B4" s="497" t="s">
        <v>363</v>
      </c>
      <c r="C4" s="498">
        <v>5185</v>
      </c>
      <c r="D4" s="499">
        <v>7.7470154940309885E-2</v>
      </c>
    </row>
    <row r="5" spans="2:4" ht="15" customHeight="1">
      <c r="B5" s="500" t="s">
        <v>536</v>
      </c>
      <c r="C5" s="501">
        <v>832</v>
      </c>
      <c r="D5" s="502">
        <v>1.2431083685696783E-2</v>
      </c>
    </row>
    <row r="6" spans="2:4" ht="15" customHeight="1">
      <c r="B6" s="500" t="s">
        <v>537</v>
      </c>
      <c r="C6" s="501">
        <v>2398</v>
      </c>
      <c r="D6" s="502">
        <v>3.5829012834496257E-2</v>
      </c>
    </row>
    <row r="7" spans="2:4" ht="15" customHeight="1">
      <c r="B7" s="500" t="s">
        <v>364</v>
      </c>
      <c r="C7" s="501">
        <v>2459</v>
      </c>
      <c r="D7" s="502">
        <v>3.6740426422029314E-2</v>
      </c>
    </row>
    <row r="8" spans="2:4" ht="15" customHeight="1">
      <c r="B8" s="500" t="s">
        <v>365</v>
      </c>
      <c r="C8" s="501">
        <v>7770</v>
      </c>
      <c r="D8" s="502">
        <v>0.11609317336281731</v>
      </c>
    </row>
    <row r="9" spans="2:4" ht="15" customHeight="1">
      <c r="B9" s="500" t="s">
        <v>353</v>
      </c>
      <c r="C9" s="501">
        <v>538</v>
      </c>
      <c r="D9" s="502">
        <v>8.0383690179145068E-3</v>
      </c>
    </row>
    <row r="10" spans="2:4" ht="15" customHeight="1">
      <c r="B10" s="500" t="s">
        <v>538</v>
      </c>
      <c r="C10" s="501">
        <v>3466</v>
      </c>
      <c r="D10" s="502">
        <v>5.1786221219501265E-2</v>
      </c>
    </row>
    <row r="11" spans="2:4" ht="15" customHeight="1">
      <c r="B11" s="503" t="s">
        <v>539</v>
      </c>
      <c r="C11" s="504">
        <v>44281</v>
      </c>
      <c r="D11" s="505">
        <v>0.66161155851723463</v>
      </c>
    </row>
    <row r="12" spans="2:4" ht="15" customHeight="1">
      <c r="B12" s="506" t="s">
        <v>91</v>
      </c>
      <c r="C12" s="507">
        <v>66929</v>
      </c>
      <c r="D12" s="508"/>
    </row>
    <row r="14" spans="2:4" ht="15.6">
      <c r="B14" s="579" t="s">
        <v>546</v>
      </c>
    </row>
    <row r="15" spans="2:4" ht="15.6">
      <c r="B15" s="579"/>
    </row>
  </sheetData>
  <pageMargins left="1" right="1" top="1" bottom="1.45" header="1" footer="1"/>
  <pageSetup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6"/>
  <sheetViews>
    <sheetView showGridLines="0" workbookViewId="0"/>
  </sheetViews>
  <sheetFormatPr defaultRowHeight="13.2"/>
  <cols>
    <col min="1" max="1" width="9.109375" style="474"/>
    <col min="2" max="2" width="20.6640625" style="474" customWidth="1"/>
    <col min="3" max="3" width="12.33203125" style="474" customWidth="1"/>
    <col min="4" max="4" width="14.6640625" style="474" customWidth="1"/>
    <col min="5" max="242" width="9.109375" style="474"/>
    <col min="243" max="243" width="20.6640625" style="474" customWidth="1"/>
    <col min="244" max="244" width="12.33203125" style="474" customWidth="1"/>
    <col min="245" max="245" width="14.6640625" style="474" customWidth="1"/>
    <col min="246" max="246" width="6.88671875" style="474" customWidth="1"/>
    <col min="247" max="247" width="9.109375" style="474"/>
    <col min="248" max="248" width="17" style="474" customWidth="1"/>
    <col min="249" max="249" width="18.44140625" style="474" customWidth="1"/>
    <col min="250" max="250" width="9.109375" style="474"/>
    <col min="251" max="251" width="18.88671875" style="474" customWidth="1"/>
    <col min="252" max="252" width="18.33203125" style="474" customWidth="1"/>
    <col min="253" max="498" width="9.109375" style="474"/>
    <col min="499" max="499" width="20.6640625" style="474" customWidth="1"/>
    <col min="500" max="500" width="12.33203125" style="474" customWidth="1"/>
    <col min="501" max="501" width="14.6640625" style="474" customWidth="1"/>
    <col min="502" max="502" width="6.88671875" style="474" customWidth="1"/>
    <col min="503" max="503" width="9.109375" style="474"/>
    <col min="504" max="504" width="17" style="474" customWidth="1"/>
    <col min="505" max="505" width="18.44140625" style="474" customWidth="1"/>
    <col min="506" max="506" width="9.109375" style="474"/>
    <col min="507" max="507" width="18.88671875" style="474" customWidth="1"/>
    <col min="508" max="508" width="18.33203125" style="474" customWidth="1"/>
    <col min="509" max="754" width="9.109375" style="474"/>
    <col min="755" max="755" width="20.6640625" style="474" customWidth="1"/>
    <col min="756" max="756" width="12.33203125" style="474" customWidth="1"/>
    <col min="757" max="757" width="14.6640625" style="474" customWidth="1"/>
    <col min="758" max="758" width="6.88671875" style="474" customWidth="1"/>
    <col min="759" max="759" width="9.109375" style="474"/>
    <col min="760" max="760" width="17" style="474" customWidth="1"/>
    <col min="761" max="761" width="18.44140625" style="474" customWidth="1"/>
    <col min="762" max="762" width="9.109375" style="474"/>
    <col min="763" max="763" width="18.88671875" style="474" customWidth="1"/>
    <col min="764" max="764" width="18.33203125" style="474" customWidth="1"/>
    <col min="765" max="1010" width="9.109375" style="474"/>
    <col min="1011" max="1011" width="20.6640625" style="474" customWidth="1"/>
    <col min="1012" max="1012" width="12.33203125" style="474" customWidth="1"/>
    <col min="1013" max="1013" width="14.6640625" style="474" customWidth="1"/>
    <col min="1014" max="1014" width="6.88671875" style="474" customWidth="1"/>
    <col min="1015" max="1015" width="9.109375" style="474"/>
    <col min="1016" max="1016" width="17" style="474" customWidth="1"/>
    <col min="1017" max="1017" width="18.44140625" style="474" customWidth="1"/>
    <col min="1018" max="1018" width="9.109375" style="474"/>
    <col min="1019" max="1019" width="18.88671875" style="474" customWidth="1"/>
    <col min="1020" max="1020" width="18.33203125" style="474" customWidth="1"/>
    <col min="1021" max="1266" width="9.109375" style="474"/>
    <col min="1267" max="1267" width="20.6640625" style="474" customWidth="1"/>
    <col min="1268" max="1268" width="12.33203125" style="474" customWidth="1"/>
    <col min="1269" max="1269" width="14.6640625" style="474" customWidth="1"/>
    <col min="1270" max="1270" width="6.88671875" style="474" customWidth="1"/>
    <col min="1271" max="1271" width="9.109375" style="474"/>
    <col min="1272" max="1272" width="17" style="474" customWidth="1"/>
    <col min="1273" max="1273" width="18.44140625" style="474" customWidth="1"/>
    <col min="1274" max="1274" width="9.109375" style="474"/>
    <col min="1275" max="1275" width="18.88671875" style="474" customWidth="1"/>
    <col min="1276" max="1276" width="18.33203125" style="474" customWidth="1"/>
    <col min="1277" max="1522" width="9.109375" style="474"/>
    <col min="1523" max="1523" width="20.6640625" style="474" customWidth="1"/>
    <col min="1524" max="1524" width="12.33203125" style="474" customWidth="1"/>
    <col min="1525" max="1525" width="14.6640625" style="474" customWidth="1"/>
    <col min="1526" max="1526" width="6.88671875" style="474" customWidth="1"/>
    <col min="1527" max="1527" width="9.109375" style="474"/>
    <col min="1528" max="1528" width="17" style="474" customWidth="1"/>
    <col min="1529" max="1529" width="18.44140625" style="474" customWidth="1"/>
    <col min="1530" max="1530" width="9.109375" style="474"/>
    <col min="1531" max="1531" width="18.88671875" style="474" customWidth="1"/>
    <col min="1532" max="1532" width="18.33203125" style="474" customWidth="1"/>
    <col min="1533" max="1778" width="9.109375" style="474"/>
    <col min="1779" max="1779" width="20.6640625" style="474" customWidth="1"/>
    <col min="1780" max="1780" width="12.33203125" style="474" customWidth="1"/>
    <col min="1781" max="1781" width="14.6640625" style="474" customWidth="1"/>
    <col min="1782" max="1782" width="6.88671875" style="474" customWidth="1"/>
    <col min="1783" max="1783" width="9.109375" style="474"/>
    <col min="1784" max="1784" width="17" style="474" customWidth="1"/>
    <col min="1785" max="1785" width="18.44140625" style="474" customWidth="1"/>
    <col min="1786" max="1786" width="9.109375" style="474"/>
    <col min="1787" max="1787" width="18.88671875" style="474" customWidth="1"/>
    <col min="1788" max="1788" width="18.33203125" style="474" customWidth="1"/>
    <col min="1789" max="2034" width="9.109375" style="474"/>
    <col min="2035" max="2035" width="20.6640625" style="474" customWidth="1"/>
    <col min="2036" max="2036" width="12.33203125" style="474" customWidth="1"/>
    <col min="2037" max="2037" width="14.6640625" style="474" customWidth="1"/>
    <col min="2038" max="2038" width="6.88671875" style="474" customWidth="1"/>
    <col min="2039" max="2039" width="9.109375" style="474"/>
    <col min="2040" max="2040" width="17" style="474" customWidth="1"/>
    <col min="2041" max="2041" width="18.44140625" style="474" customWidth="1"/>
    <col min="2042" max="2042" width="9.109375" style="474"/>
    <col min="2043" max="2043" width="18.88671875" style="474" customWidth="1"/>
    <col min="2044" max="2044" width="18.33203125" style="474" customWidth="1"/>
    <col min="2045" max="2290" width="9.109375" style="474"/>
    <col min="2291" max="2291" width="20.6640625" style="474" customWidth="1"/>
    <col min="2292" max="2292" width="12.33203125" style="474" customWidth="1"/>
    <col min="2293" max="2293" width="14.6640625" style="474" customWidth="1"/>
    <col min="2294" max="2294" width="6.88671875" style="474" customWidth="1"/>
    <col min="2295" max="2295" width="9.109375" style="474"/>
    <col min="2296" max="2296" width="17" style="474" customWidth="1"/>
    <col min="2297" max="2297" width="18.44140625" style="474" customWidth="1"/>
    <col min="2298" max="2298" width="9.109375" style="474"/>
    <col min="2299" max="2299" width="18.88671875" style="474" customWidth="1"/>
    <col min="2300" max="2300" width="18.33203125" style="474" customWidth="1"/>
    <col min="2301" max="2546" width="9.109375" style="474"/>
    <col min="2547" max="2547" width="20.6640625" style="474" customWidth="1"/>
    <col min="2548" max="2548" width="12.33203125" style="474" customWidth="1"/>
    <col min="2549" max="2549" width="14.6640625" style="474" customWidth="1"/>
    <col min="2550" max="2550" width="6.88671875" style="474" customWidth="1"/>
    <col min="2551" max="2551" width="9.109375" style="474"/>
    <col min="2552" max="2552" width="17" style="474" customWidth="1"/>
    <col min="2553" max="2553" width="18.44140625" style="474" customWidth="1"/>
    <col min="2554" max="2554" width="9.109375" style="474"/>
    <col min="2555" max="2555" width="18.88671875" style="474" customWidth="1"/>
    <col min="2556" max="2556" width="18.33203125" style="474" customWidth="1"/>
    <col min="2557" max="2802" width="9.109375" style="474"/>
    <col min="2803" max="2803" width="20.6640625" style="474" customWidth="1"/>
    <col min="2804" max="2804" width="12.33203125" style="474" customWidth="1"/>
    <col min="2805" max="2805" width="14.6640625" style="474" customWidth="1"/>
    <col min="2806" max="2806" width="6.88671875" style="474" customWidth="1"/>
    <col min="2807" max="2807" width="9.109375" style="474"/>
    <col min="2808" max="2808" width="17" style="474" customWidth="1"/>
    <col min="2809" max="2809" width="18.44140625" style="474" customWidth="1"/>
    <col min="2810" max="2810" width="9.109375" style="474"/>
    <col min="2811" max="2811" width="18.88671875" style="474" customWidth="1"/>
    <col min="2812" max="2812" width="18.33203125" style="474" customWidth="1"/>
    <col min="2813" max="3058" width="9.109375" style="474"/>
    <col min="3059" max="3059" width="20.6640625" style="474" customWidth="1"/>
    <col min="3060" max="3060" width="12.33203125" style="474" customWidth="1"/>
    <col min="3061" max="3061" width="14.6640625" style="474" customWidth="1"/>
    <col min="3062" max="3062" width="6.88671875" style="474" customWidth="1"/>
    <col min="3063" max="3063" width="9.109375" style="474"/>
    <col min="3064" max="3064" width="17" style="474" customWidth="1"/>
    <col min="3065" max="3065" width="18.44140625" style="474" customWidth="1"/>
    <col min="3066" max="3066" width="9.109375" style="474"/>
    <col min="3067" max="3067" width="18.88671875" style="474" customWidth="1"/>
    <col min="3068" max="3068" width="18.33203125" style="474" customWidth="1"/>
    <col min="3069" max="3314" width="9.109375" style="474"/>
    <col min="3315" max="3315" width="20.6640625" style="474" customWidth="1"/>
    <col min="3316" max="3316" width="12.33203125" style="474" customWidth="1"/>
    <col min="3317" max="3317" width="14.6640625" style="474" customWidth="1"/>
    <col min="3318" max="3318" width="6.88671875" style="474" customWidth="1"/>
    <col min="3319" max="3319" width="9.109375" style="474"/>
    <col min="3320" max="3320" width="17" style="474" customWidth="1"/>
    <col min="3321" max="3321" width="18.44140625" style="474" customWidth="1"/>
    <col min="3322" max="3322" width="9.109375" style="474"/>
    <col min="3323" max="3323" width="18.88671875" style="474" customWidth="1"/>
    <col min="3324" max="3324" width="18.33203125" style="474" customWidth="1"/>
    <col min="3325" max="3570" width="9.109375" style="474"/>
    <col min="3571" max="3571" width="20.6640625" style="474" customWidth="1"/>
    <col min="3572" max="3572" width="12.33203125" style="474" customWidth="1"/>
    <col min="3573" max="3573" width="14.6640625" style="474" customWidth="1"/>
    <col min="3574" max="3574" width="6.88671875" style="474" customWidth="1"/>
    <col min="3575" max="3575" width="9.109375" style="474"/>
    <col min="3576" max="3576" width="17" style="474" customWidth="1"/>
    <col min="3577" max="3577" width="18.44140625" style="474" customWidth="1"/>
    <col min="3578" max="3578" width="9.109375" style="474"/>
    <col min="3579" max="3579" width="18.88671875" style="474" customWidth="1"/>
    <col min="3580" max="3580" width="18.33203125" style="474" customWidth="1"/>
    <col min="3581" max="3826" width="9.109375" style="474"/>
    <col min="3827" max="3827" width="20.6640625" style="474" customWidth="1"/>
    <col min="3828" max="3828" width="12.33203125" style="474" customWidth="1"/>
    <col min="3829" max="3829" width="14.6640625" style="474" customWidth="1"/>
    <col min="3830" max="3830" width="6.88671875" style="474" customWidth="1"/>
    <col min="3831" max="3831" width="9.109375" style="474"/>
    <col min="3832" max="3832" width="17" style="474" customWidth="1"/>
    <col min="3833" max="3833" width="18.44140625" style="474" customWidth="1"/>
    <col min="3834" max="3834" width="9.109375" style="474"/>
    <col min="3835" max="3835" width="18.88671875" style="474" customWidth="1"/>
    <col min="3836" max="3836" width="18.33203125" style="474" customWidth="1"/>
    <col min="3837" max="4082" width="9.109375" style="474"/>
    <col min="4083" max="4083" width="20.6640625" style="474" customWidth="1"/>
    <col min="4084" max="4084" width="12.33203125" style="474" customWidth="1"/>
    <col min="4085" max="4085" width="14.6640625" style="474" customWidth="1"/>
    <col min="4086" max="4086" width="6.88671875" style="474" customWidth="1"/>
    <col min="4087" max="4087" width="9.109375" style="474"/>
    <col min="4088" max="4088" width="17" style="474" customWidth="1"/>
    <col min="4089" max="4089" width="18.44140625" style="474" customWidth="1"/>
    <col min="4090" max="4090" width="9.109375" style="474"/>
    <col min="4091" max="4091" width="18.88671875" style="474" customWidth="1"/>
    <col min="4092" max="4092" width="18.33203125" style="474" customWidth="1"/>
    <col min="4093" max="4338" width="9.109375" style="474"/>
    <col min="4339" max="4339" width="20.6640625" style="474" customWidth="1"/>
    <col min="4340" max="4340" width="12.33203125" style="474" customWidth="1"/>
    <col min="4341" max="4341" width="14.6640625" style="474" customWidth="1"/>
    <col min="4342" max="4342" width="6.88671875" style="474" customWidth="1"/>
    <col min="4343" max="4343" width="9.109375" style="474"/>
    <col min="4344" max="4344" width="17" style="474" customWidth="1"/>
    <col min="4345" max="4345" width="18.44140625" style="474" customWidth="1"/>
    <col min="4346" max="4346" width="9.109375" style="474"/>
    <col min="4347" max="4347" width="18.88671875" style="474" customWidth="1"/>
    <col min="4348" max="4348" width="18.33203125" style="474" customWidth="1"/>
    <col min="4349" max="4594" width="9.109375" style="474"/>
    <col min="4595" max="4595" width="20.6640625" style="474" customWidth="1"/>
    <col min="4596" max="4596" width="12.33203125" style="474" customWidth="1"/>
    <col min="4597" max="4597" width="14.6640625" style="474" customWidth="1"/>
    <col min="4598" max="4598" width="6.88671875" style="474" customWidth="1"/>
    <col min="4599" max="4599" width="9.109375" style="474"/>
    <col min="4600" max="4600" width="17" style="474" customWidth="1"/>
    <col min="4601" max="4601" width="18.44140625" style="474" customWidth="1"/>
    <col min="4602" max="4602" width="9.109375" style="474"/>
    <col min="4603" max="4603" width="18.88671875" style="474" customWidth="1"/>
    <col min="4604" max="4604" width="18.33203125" style="474" customWidth="1"/>
    <col min="4605" max="4850" width="9.109375" style="474"/>
    <col min="4851" max="4851" width="20.6640625" style="474" customWidth="1"/>
    <col min="4852" max="4852" width="12.33203125" style="474" customWidth="1"/>
    <col min="4853" max="4853" width="14.6640625" style="474" customWidth="1"/>
    <col min="4854" max="4854" width="6.88671875" style="474" customWidth="1"/>
    <col min="4855" max="4855" width="9.109375" style="474"/>
    <col min="4856" max="4856" width="17" style="474" customWidth="1"/>
    <col min="4857" max="4857" width="18.44140625" style="474" customWidth="1"/>
    <col min="4858" max="4858" width="9.109375" style="474"/>
    <col min="4859" max="4859" width="18.88671875" style="474" customWidth="1"/>
    <col min="4860" max="4860" width="18.33203125" style="474" customWidth="1"/>
    <col min="4861" max="5106" width="9.109375" style="474"/>
    <col min="5107" max="5107" width="20.6640625" style="474" customWidth="1"/>
    <col min="5108" max="5108" width="12.33203125" style="474" customWidth="1"/>
    <col min="5109" max="5109" width="14.6640625" style="474" customWidth="1"/>
    <col min="5110" max="5110" width="6.88671875" style="474" customWidth="1"/>
    <col min="5111" max="5111" width="9.109375" style="474"/>
    <col min="5112" max="5112" width="17" style="474" customWidth="1"/>
    <col min="5113" max="5113" width="18.44140625" style="474" customWidth="1"/>
    <col min="5114" max="5114" width="9.109375" style="474"/>
    <col min="5115" max="5115" width="18.88671875" style="474" customWidth="1"/>
    <col min="5116" max="5116" width="18.33203125" style="474" customWidth="1"/>
    <col min="5117" max="5362" width="9.109375" style="474"/>
    <col min="5363" max="5363" width="20.6640625" style="474" customWidth="1"/>
    <col min="5364" max="5364" width="12.33203125" style="474" customWidth="1"/>
    <col min="5365" max="5365" width="14.6640625" style="474" customWidth="1"/>
    <col min="5366" max="5366" width="6.88671875" style="474" customWidth="1"/>
    <col min="5367" max="5367" width="9.109375" style="474"/>
    <col min="5368" max="5368" width="17" style="474" customWidth="1"/>
    <col min="5369" max="5369" width="18.44140625" style="474" customWidth="1"/>
    <col min="5370" max="5370" width="9.109375" style="474"/>
    <col min="5371" max="5371" width="18.88671875" style="474" customWidth="1"/>
    <col min="5372" max="5372" width="18.33203125" style="474" customWidth="1"/>
    <col min="5373" max="5618" width="9.109375" style="474"/>
    <col min="5619" max="5619" width="20.6640625" style="474" customWidth="1"/>
    <col min="5620" max="5620" width="12.33203125" style="474" customWidth="1"/>
    <col min="5621" max="5621" width="14.6640625" style="474" customWidth="1"/>
    <col min="5622" max="5622" width="6.88671875" style="474" customWidth="1"/>
    <col min="5623" max="5623" width="9.109375" style="474"/>
    <col min="5624" max="5624" width="17" style="474" customWidth="1"/>
    <col min="5625" max="5625" width="18.44140625" style="474" customWidth="1"/>
    <col min="5626" max="5626" width="9.109375" style="474"/>
    <col min="5627" max="5627" width="18.88671875" style="474" customWidth="1"/>
    <col min="5628" max="5628" width="18.33203125" style="474" customWidth="1"/>
    <col min="5629" max="5874" width="9.109375" style="474"/>
    <col min="5875" max="5875" width="20.6640625" style="474" customWidth="1"/>
    <col min="5876" max="5876" width="12.33203125" style="474" customWidth="1"/>
    <col min="5877" max="5877" width="14.6640625" style="474" customWidth="1"/>
    <col min="5878" max="5878" width="6.88671875" style="474" customWidth="1"/>
    <col min="5879" max="5879" width="9.109375" style="474"/>
    <col min="5880" max="5880" width="17" style="474" customWidth="1"/>
    <col min="5881" max="5881" width="18.44140625" style="474" customWidth="1"/>
    <col min="5882" max="5882" width="9.109375" style="474"/>
    <col min="5883" max="5883" width="18.88671875" style="474" customWidth="1"/>
    <col min="5884" max="5884" width="18.33203125" style="474" customWidth="1"/>
    <col min="5885" max="6130" width="9.109375" style="474"/>
    <col min="6131" max="6131" width="20.6640625" style="474" customWidth="1"/>
    <col min="6132" max="6132" width="12.33203125" style="474" customWidth="1"/>
    <col min="6133" max="6133" width="14.6640625" style="474" customWidth="1"/>
    <col min="6134" max="6134" width="6.88671875" style="474" customWidth="1"/>
    <col min="6135" max="6135" width="9.109375" style="474"/>
    <col min="6136" max="6136" width="17" style="474" customWidth="1"/>
    <col min="6137" max="6137" width="18.44140625" style="474" customWidth="1"/>
    <col min="6138" max="6138" width="9.109375" style="474"/>
    <col min="6139" max="6139" width="18.88671875" style="474" customWidth="1"/>
    <col min="6140" max="6140" width="18.33203125" style="474" customWidth="1"/>
    <col min="6141" max="6386" width="9.109375" style="474"/>
    <col min="6387" max="6387" width="20.6640625" style="474" customWidth="1"/>
    <col min="6388" max="6388" width="12.33203125" style="474" customWidth="1"/>
    <col min="6389" max="6389" width="14.6640625" style="474" customWidth="1"/>
    <col min="6390" max="6390" width="6.88671875" style="474" customWidth="1"/>
    <col min="6391" max="6391" width="9.109375" style="474"/>
    <col min="6392" max="6392" width="17" style="474" customWidth="1"/>
    <col min="6393" max="6393" width="18.44140625" style="474" customWidth="1"/>
    <col min="6394" max="6394" width="9.109375" style="474"/>
    <col min="6395" max="6395" width="18.88671875" style="474" customWidth="1"/>
    <col min="6396" max="6396" width="18.33203125" style="474" customWidth="1"/>
    <col min="6397" max="6642" width="9.109375" style="474"/>
    <col min="6643" max="6643" width="20.6640625" style="474" customWidth="1"/>
    <col min="6644" max="6644" width="12.33203125" style="474" customWidth="1"/>
    <col min="6645" max="6645" width="14.6640625" style="474" customWidth="1"/>
    <col min="6646" max="6646" width="6.88671875" style="474" customWidth="1"/>
    <col min="6647" max="6647" width="9.109375" style="474"/>
    <col min="6648" max="6648" width="17" style="474" customWidth="1"/>
    <col min="6649" max="6649" width="18.44140625" style="474" customWidth="1"/>
    <col min="6650" max="6650" width="9.109375" style="474"/>
    <col min="6651" max="6651" width="18.88671875" style="474" customWidth="1"/>
    <col min="6652" max="6652" width="18.33203125" style="474" customWidth="1"/>
    <col min="6653" max="6898" width="9.109375" style="474"/>
    <col min="6899" max="6899" width="20.6640625" style="474" customWidth="1"/>
    <col min="6900" max="6900" width="12.33203125" style="474" customWidth="1"/>
    <col min="6901" max="6901" width="14.6640625" style="474" customWidth="1"/>
    <col min="6902" max="6902" width="6.88671875" style="474" customWidth="1"/>
    <col min="6903" max="6903" width="9.109375" style="474"/>
    <col min="6904" max="6904" width="17" style="474" customWidth="1"/>
    <col min="6905" max="6905" width="18.44140625" style="474" customWidth="1"/>
    <col min="6906" max="6906" width="9.109375" style="474"/>
    <col min="6907" max="6907" width="18.88671875" style="474" customWidth="1"/>
    <col min="6908" max="6908" width="18.33203125" style="474" customWidth="1"/>
    <col min="6909" max="7154" width="9.109375" style="474"/>
    <col min="7155" max="7155" width="20.6640625" style="474" customWidth="1"/>
    <col min="7156" max="7156" width="12.33203125" style="474" customWidth="1"/>
    <col min="7157" max="7157" width="14.6640625" style="474" customWidth="1"/>
    <col min="7158" max="7158" width="6.88671875" style="474" customWidth="1"/>
    <col min="7159" max="7159" width="9.109375" style="474"/>
    <col min="7160" max="7160" width="17" style="474" customWidth="1"/>
    <col min="7161" max="7161" width="18.44140625" style="474" customWidth="1"/>
    <col min="7162" max="7162" width="9.109375" style="474"/>
    <col min="7163" max="7163" width="18.88671875" style="474" customWidth="1"/>
    <col min="7164" max="7164" width="18.33203125" style="474" customWidth="1"/>
    <col min="7165" max="7410" width="9.109375" style="474"/>
    <col min="7411" max="7411" width="20.6640625" style="474" customWidth="1"/>
    <col min="7412" max="7412" width="12.33203125" style="474" customWidth="1"/>
    <col min="7413" max="7413" width="14.6640625" style="474" customWidth="1"/>
    <col min="7414" max="7414" width="6.88671875" style="474" customWidth="1"/>
    <col min="7415" max="7415" width="9.109375" style="474"/>
    <col min="7416" max="7416" width="17" style="474" customWidth="1"/>
    <col min="7417" max="7417" width="18.44140625" style="474" customWidth="1"/>
    <col min="7418" max="7418" width="9.109375" style="474"/>
    <col min="7419" max="7419" width="18.88671875" style="474" customWidth="1"/>
    <col min="7420" max="7420" width="18.33203125" style="474" customWidth="1"/>
    <col min="7421" max="7666" width="9.109375" style="474"/>
    <col min="7667" max="7667" width="20.6640625" style="474" customWidth="1"/>
    <col min="7668" max="7668" width="12.33203125" style="474" customWidth="1"/>
    <col min="7669" max="7669" width="14.6640625" style="474" customWidth="1"/>
    <col min="7670" max="7670" width="6.88671875" style="474" customWidth="1"/>
    <col min="7671" max="7671" width="9.109375" style="474"/>
    <col min="7672" max="7672" width="17" style="474" customWidth="1"/>
    <col min="7673" max="7673" width="18.44140625" style="474" customWidth="1"/>
    <col min="7674" max="7674" width="9.109375" style="474"/>
    <col min="7675" max="7675" width="18.88671875" style="474" customWidth="1"/>
    <col min="7676" max="7676" width="18.33203125" style="474" customWidth="1"/>
    <col min="7677" max="7922" width="9.109375" style="474"/>
    <col min="7923" max="7923" width="20.6640625" style="474" customWidth="1"/>
    <col min="7924" max="7924" width="12.33203125" style="474" customWidth="1"/>
    <col min="7925" max="7925" width="14.6640625" style="474" customWidth="1"/>
    <col min="7926" max="7926" width="6.88671875" style="474" customWidth="1"/>
    <col min="7927" max="7927" width="9.109375" style="474"/>
    <col min="7928" max="7928" width="17" style="474" customWidth="1"/>
    <col min="7929" max="7929" width="18.44140625" style="474" customWidth="1"/>
    <col min="7930" max="7930" width="9.109375" style="474"/>
    <col min="7931" max="7931" width="18.88671875" style="474" customWidth="1"/>
    <col min="7932" max="7932" width="18.33203125" style="474" customWidth="1"/>
    <col min="7933" max="8178" width="9.109375" style="474"/>
    <col min="8179" max="8179" width="20.6640625" style="474" customWidth="1"/>
    <col min="8180" max="8180" width="12.33203125" style="474" customWidth="1"/>
    <col min="8181" max="8181" width="14.6640625" style="474" customWidth="1"/>
    <col min="8182" max="8182" width="6.88671875" style="474" customWidth="1"/>
    <col min="8183" max="8183" width="9.109375" style="474"/>
    <col min="8184" max="8184" width="17" style="474" customWidth="1"/>
    <col min="8185" max="8185" width="18.44140625" style="474" customWidth="1"/>
    <col min="8186" max="8186" width="9.109375" style="474"/>
    <col min="8187" max="8187" width="18.88671875" style="474" customWidth="1"/>
    <col min="8188" max="8188" width="18.33203125" style="474" customWidth="1"/>
    <col min="8189" max="8434" width="9.109375" style="474"/>
    <col min="8435" max="8435" width="20.6640625" style="474" customWidth="1"/>
    <col min="8436" max="8436" width="12.33203125" style="474" customWidth="1"/>
    <col min="8437" max="8437" width="14.6640625" style="474" customWidth="1"/>
    <col min="8438" max="8438" width="6.88671875" style="474" customWidth="1"/>
    <col min="8439" max="8439" width="9.109375" style="474"/>
    <col min="8440" max="8440" width="17" style="474" customWidth="1"/>
    <col min="8441" max="8441" width="18.44140625" style="474" customWidth="1"/>
    <col min="8442" max="8442" width="9.109375" style="474"/>
    <col min="8443" max="8443" width="18.88671875" style="474" customWidth="1"/>
    <col min="8444" max="8444" width="18.33203125" style="474" customWidth="1"/>
    <col min="8445" max="8690" width="9.109375" style="474"/>
    <col min="8691" max="8691" width="20.6640625" style="474" customWidth="1"/>
    <col min="8692" max="8692" width="12.33203125" style="474" customWidth="1"/>
    <col min="8693" max="8693" width="14.6640625" style="474" customWidth="1"/>
    <col min="8694" max="8694" width="6.88671875" style="474" customWidth="1"/>
    <col min="8695" max="8695" width="9.109375" style="474"/>
    <col min="8696" max="8696" width="17" style="474" customWidth="1"/>
    <col min="8697" max="8697" width="18.44140625" style="474" customWidth="1"/>
    <col min="8698" max="8698" width="9.109375" style="474"/>
    <col min="8699" max="8699" width="18.88671875" style="474" customWidth="1"/>
    <col min="8700" max="8700" width="18.33203125" style="474" customWidth="1"/>
    <col min="8701" max="8946" width="9.109375" style="474"/>
    <col min="8947" max="8947" width="20.6640625" style="474" customWidth="1"/>
    <col min="8948" max="8948" width="12.33203125" style="474" customWidth="1"/>
    <col min="8949" max="8949" width="14.6640625" style="474" customWidth="1"/>
    <col min="8950" max="8950" width="6.88671875" style="474" customWidth="1"/>
    <col min="8951" max="8951" width="9.109375" style="474"/>
    <col min="8952" max="8952" width="17" style="474" customWidth="1"/>
    <col min="8953" max="8953" width="18.44140625" style="474" customWidth="1"/>
    <col min="8954" max="8954" width="9.109375" style="474"/>
    <col min="8955" max="8955" width="18.88671875" style="474" customWidth="1"/>
    <col min="8956" max="8956" width="18.33203125" style="474" customWidth="1"/>
    <col min="8957" max="9202" width="9.109375" style="474"/>
    <col min="9203" max="9203" width="20.6640625" style="474" customWidth="1"/>
    <col min="9204" max="9204" width="12.33203125" style="474" customWidth="1"/>
    <col min="9205" max="9205" width="14.6640625" style="474" customWidth="1"/>
    <col min="9206" max="9206" width="6.88671875" style="474" customWidth="1"/>
    <col min="9207" max="9207" width="9.109375" style="474"/>
    <col min="9208" max="9208" width="17" style="474" customWidth="1"/>
    <col min="9209" max="9209" width="18.44140625" style="474" customWidth="1"/>
    <col min="9210" max="9210" width="9.109375" style="474"/>
    <col min="9211" max="9211" width="18.88671875" style="474" customWidth="1"/>
    <col min="9212" max="9212" width="18.33203125" style="474" customWidth="1"/>
    <col min="9213" max="9458" width="9.109375" style="474"/>
    <col min="9459" max="9459" width="20.6640625" style="474" customWidth="1"/>
    <col min="9460" max="9460" width="12.33203125" style="474" customWidth="1"/>
    <col min="9461" max="9461" width="14.6640625" style="474" customWidth="1"/>
    <col min="9462" max="9462" width="6.88671875" style="474" customWidth="1"/>
    <col min="9463" max="9463" width="9.109375" style="474"/>
    <col min="9464" max="9464" width="17" style="474" customWidth="1"/>
    <col min="9465" max="9465" width="18.44140625" style="474" customWidth="1"/>
    <col min="9466" max="9466" width="9.109375" style="474"/>
    <col min="9467" max="9467" width="18.88671875" style="474" customWidth="1"/>
    <col min="9468" max="9468" width="18.33203125" style="474" customWidth="1"/>
    <col min="9469" max="9714" width="9.109375" style="474"/>
    <col min="9715" max="9715" width="20.6640625" style="474" customWidth="1"/>
    <col min="9716" max="9716" width="12.33203125" style="474" customWidth="1"/>
    <col min="9717" max="9717" width="14.6640625" style="474" customWidth="1"/>
    <col min="9718" max="9718" width="6.88671875" style="474" customWidth="1"/>
    <col min="9719" max="9719" width="9.109375" style="474"/>
    <col min="9720" max="9720" width="17" style="474" customWidth="1"/>
    <col min="9721" max="9721" width="18.44140625" style="474" customWidth="1"/>
    <col min="9722" max="9722" width="9.109375" style="474"/>
    <col min="9723" max="9723" width="18.88671875" style="474" customWidth="1"/>
    <col min="9724" max="9724" width="18.33203125" style="474" customWidth="1"/>
    <col min="9725" max="9970" width="9.109375" style="474"/>
    <col min="9971" max="9971" width="20.6640625" style="474" customWidth="1"/>
    <col min="9972" max="9972" width="12.33203125" style="474" customWidth="1"/>
    <col min="9973" max="9973" width="14.6640625" style="474" customWidth="1"/>
    <col min="9974" max="9974" width="6.88671875" style="474" customWidth="1"/>
    <col min="9975" max="9975" width="9.109375" style="474"/>
    <col min="9976" max="9976" width="17" style="474" customWidth="1"/>
    <col min="9977" max="9977" width="18.44140625" style="474" customWidth="1"/>
    <col min="9978" max="9978" width="9.109375" style="474"/>
    <col min="9979" max="9979" width="18.88671875" style="474" customWidth="1"/>
    <col min="9980" max="9980" width="18.33203125" style="474" customWidth="1"/>
    <col min="9981" max="10226" width="9.109375" style="474"/>
    <col min="10227" max="10227" width="20.6640625" style="474" customWidth="1"/>
    <col min="10228" max="10228" width="12.33203125" style="474" customWidth="1"/>
    <col min="10229" max="10229" width="14.6640625" style="474" customWidth="1"/>
    <col min="10230" max="10230" width="6.88671875" style="474" customWidth="1"/>
    <col min="10231" max="10231" width="9.109375" style="474"/>
    <col min="10232" max="10232" width="17" style="474" customWidth="1"/>
    <col min="10233" max="10233" width="18.44140625" style="474" customWidth="1"/>
    <col min="10234" max="10234" width="9.109375" style="474"/>
    <col min="10235" max="10235" width="18.88671875" style="474" customWidth="1"/>
    <col min="10236" max="10236" width="18.33203125" style="474" customWidth="1"/>
    <col min="10237" max="10482" width="9.109375" style="474"/>
    <col min="10483" max="10483" width="20.6640625" style="474" customWidth="1"/>
    <col min="10484" max="10484" width="12.33203125" style="474" customWidth="1"/>
    <col min="10485" max="10485" width="14.6640625" style="474" customWidth="1"/>
    <col min="10486" max="10486" width="6.88671875" style="474" customWidth="1"/>
    <col min="10487" max="10487" width="9.109375" style="474"/>
    <col min="10488" max="10488" width="17" style="474" customWidth="1"/>
    <col min="10489" max="10489" width="18.44140625" style="474" customWidth="1"/>
    <col min="10490" max="10490" width="9.109375" style="474"/>
    <col min="10491" max="10491" width="18.88671875" style="474" customWidth="1"/>
    <col min="10492" max="10492" width="18.33203125" style="474" customWidth="1"/>
    <col min="10493" max="10738" width="9.109375" style="474"/>
    <col min="10739" max="10739" width="20.6640625" style="474" customWidth="1"/>
    <col min="10740" max="10740" width="12.33203125" style="474" customWidth="1"/>
    <col min="10741" max="10741" width="14.6640625" style="474" customWidth="1"/>
    <col min="10742" max="10742" width="6.88671875" style="474" customWidth="1"/>
    <col min="10743" max="10743" width="9.109375" style="474"/>
    <col min="10744" max="10744" width="17" style="474" customWidth="1"/>
    <col min="10745" max="10745" width="18.44140625" style="474" customWidth="1"/>
    <col min="10746" max="10746" width="9.109375" style="474"/>
    <col min="10747" max="10747" width="18.88671875" style="474" customWidth="1"/>
    <col min="10748" max="10748" width="18.33203125" style="474" customWidth="1"/>
    <col min="10749" max="10994" width="9.109375" style="474"/>
    <col min="10995" max="10995" width="20.6640625" style="474" customWidth="1"/>
    <col min="10996" max="10996" width="12.33203125" style="474" customWidth="1"/>
    <col min="10997" max="10997" width="14.6640625" style="474" customWidth="1"/>
    <col min="10998" max="10998" width="6.88671875" style="474" customWidth="1"/>
    <col min="10999" max="10999" width="9.109375" style="474"/>
    <col min="11000" max="11000" width="17" style="474" customWidth="1"/>
    <col min="11001" max="11001" width="18.44140625" style="474" customWidth="1"/>
    <col min="11002" max="11002" width="9.109375" style="474"/>
    <col min="11003" max="11003" width="18.88671875" style="474" customWidth="1"/>
    <col min="11004" max="11004" width="18.33203125" style="474" customWidth="1"/>
    <col min="11005" max="11250" width="9.109375" style="474"/>
    <col min="11251" max="11251" width="20.6640625" style="474" customWidth="1"/>
    <col min="11252" max="11252" width="12.33203125" style="474" customWidth="1"/>
    <col min="11253" max="11253" width="14.6640625" style="474" customWidth="1"/>
    <col min="11254" max="11254" width="6.88671875" style="474" customWidth="1"/>
    <col min="11255" max="11255" width="9.109375" style="474"/>
    <col min="11256" max="11256" width="17" style="474" customWidth="1"/>
    <col min="11257" max="11257" width="18.44140625" style="474" customWidth="1"/>
    <col min="11258" max="11258" width="9.109375" style="474"/>
    <col min="11259" max="11259" width="18.88671875" style="474" customWidth="1"/>
    <col min="11260" max="11260" width="18.33203125" style="474" customWidth="1"/>
    <col min="11261" max="11506" width="9.109375" style="474"/>
    <col min="11507" max="11507" width="20.6640625" style="474" customWidth="1"/>
    <col min="11508" max="11508" width="12.33203125" style="474" customWidth="1"/>
    <col min="11509" max="11509" width="14.6640625" style="474" customWidth="1"/>
    <col min="11510" max="11510" width="6.88671875" style="474" customWidth="1"/>
    <col min="11511" max="11511" width="9.109375" style="474"/>
    <col min="11512" max="11512" width="17" style="474" customWidth="1"/>
    <col min="11513" max="11513" width="18.44140625" style="474" customWidth="1"/>
    <col min="11514" max="11514" width="9.109375" style="474"/>
    <col min="11515" max="11515" width="18.88671875" style="474" customWidth="1"/>
    <col min="11516" max="11516" width="18.33203125" style="474" customWidth="1"/>
    <col min="11517" max="11762" width="9.109375" style="474"/>
    <col min="11763" max="11763" width="20.6640625" style="474" customWidth="1"/>
    <col min="11764" max="11764" width="12.33203125" style="474" customWidth="1"/>
    <col min="11765" max="11765" width="14.6640625" style="474" customWidth="1"/>
    <col min="11766" max="11766" width="6.88671875" style="474" customWidth="1"/>
    <col min="11767" max="11767" width="9.109375" style="474"/>
    <col min="11768" max="11768" width="17" style="474" customWidth="1"/>
    <col min="11769" max="11769" width="18.44140625" style="474" customWidth="1"/>
    <col min="11770" max="11770" width="9.109375" style="474"/>
    <col min="11771" max="11771" width="18.88671875" style="474" customWidth="1"/>
    <col min="11772" max="11772" width="18.33203125" style="474" customWidth="1"/>
    <col min="11773" max="12018" width="9.109375" style="474"/>
    <col min="12019" max="12019" width="20.6640625" style="474" customWidth="1"/>
    <col min="12020" max="12020" width="12.33203125" style="474" customWidth="1"/>
    <col min="12021" max="12021" width="14.6640625" style="474" customWidth="1"/>
    <col min="12022" max="12022" width="6.88671875" style="474" customWidth="1"/>
    <col min="12023" max="12023" width="9.109375" style="474"/>
    <col min="12024" max="12024" width="17" style="474" customWidth="1"/>
    <col min="12025" max="12025" width="18.44140625" style="474" customWidth="1"/>
    <col min="12026" max="12026" width="9.109375" style="474"/>
    <col min="12027" max="12027" width="18.88671875" style="474" customWidth="1"/>
    <col min="12028" max="12028" width="18.33203125" style="474" customWidth="1"/>
    <col min="12029" max="12274" width="9.109375" style="474"/>
    <col min="12275" max="12275" width="20.6640625" style="474" customWidth="1"/>
    <col min="12276" max="12276" width="12.33203125" style="474" customWidth="1"/>
    <col min="12277" max="12277" width="14.6640625" style="474" customWidth="1"/>
    <col min="12278" max="12278" width="6.88671875" style="474" customWidth="1"/>
    <col min="12279" max="12279" width="9.109375" style="474"/>
    <col min="12280" max="12280" width="17" style="474" customWidth="1"/>
    <col min="12281" max="12281" width="18.44140625" style="474" customWidth="1"/>
    <col min="12282" max="12282" width="9.109375" style="474"/>
    <col min="12283" max="12283" width="18.88671875" style="474" customWidth="1"/>
    <col min="12284" max="12284" width="18.33203125" style="474" customWidth="1"/>
    <col min="12285" max="12530" width="9.109375" style="474"/>
    <col min="12531" max="12531" width="20.6640625" style="474" customWidth="1"/>
    <col min="12532" max="12532" width="12.33203125" style="474" customWidth="1"/>
    <col min="12533" max="12533" width="14.6640625" style="474" customWidth="1"/>
    <col min="12534" max="12534" width="6.88671875" style="474" customWidth="1"/>
    <col min="12535" max="12535" width="9.109375" style="474"/>
    <col min="12536" max="12536" width="17" style="474" customWidth="1"/>
    <col min="12537" max="12537" width="18.44140625" style="474" customWidth="1"/>
    <col min="12538" max="12538" width="9.109375" style="474"/>
    <col min="12539" max="12539" width="18.88671875" style="474" customWidth="1"/>
    <col min="12540" max="12540" width="18.33203125" style="474" customWidth="1"/>
    <col min="12541" max="12786" width="9.109375" style="474"/>
    <col min="12787" max="12787" width="20.6640625" style="474" customWidth="1"/>
    <col min="12788" max="12788" width="12.33203125" style="474" customWidth="1"/>
    <col min="12789" max="12789" width="14.6640625" style="474" customWidth="1"/>
    <col min="12790" max="12790" width="6.88671875" style="474" customWidth="1"/>
    <col min="12791" max="12791" width="9.109375" style="474"/>
    <col min="12792" max="12792" width="17" style="474" customWidth="1"/>
    <col min="12793" max="12793" width="18.44140625" style="474" customWidth="1"/>
    <col min="12794" max="12794" width="9.109375" style="474"/>
    <col min="12795" max="12795" width="18.88671875" style="474" customWidth="1"/>
    <col min="12796" max="12796" width="18.33203125" style="474" customWidth="1"/>
    <col min="12797" max="13042" width="9.109375" style="474"/>
    <col min="13043" max="13043" width="20.6640625" style="474" customWidth="1"/>
    <col min="13044" max="13044" width="12.33203125" style="474" customWidth="1"/>
    <col min="13045" max="13045" width="14.6640625" style="474" customWidth="1"/>
    <col min="13046" max="13046" width="6.88671875" style="474" customWidth="1"/>
    <col min="13047" max="13047" width="9.109375" style="474"/>
    <col min="13048" max="13048" width="17" style="474" customWidth="1"/>
    <col min="13049" max="13049" width="18.44140625" style="474" customWidth="1"/>
    <col min="13050" max="13050" width="9.109375" style="474"/>
    <col min="13051" max="13051" width="18.88671875" style="474" customWidth="1"/>
    <col min="13052" max="13052" width="18.33203125" style="474" customWidth="1"/>
    <col min="13053" max="13298" width="9.109375" style="474"/>
    <col min="13299" max="13299" width="20.6640625" style="474" customWidth="1"/>
    <col min="13300" max="13300" width="12.33203125" style="474" customWidth="1"/>
    <col min="13301" max="13301" width="14.6640625" style="474" customWidth="1"/>
    <col min="13302" max="13302" width="6.88671875" style="474" customWidth="1"/>
    <col min="13303" max="13303" width="9.109375" style="474"/>
    <col min="13304" max="13304" width="17" style="474" customWidth="1"/>
    <col min="13305" max="13305" width="18.44140625" style="474" customWidth="1"/>
    <col min="13306" max="13306" width="9.109375" style="474"/>
    <col min="13307" max="13307" width="18.88671875" style="474" customWidth="1"/>
    <col min="13308" max="13308" width="18.33203125" style="474" customWidth="1"/>
    <col min="13309" max="13554" width="9.109375" style="474"/>
    <col min="13555" max="13555" width="20.6640625" style="474" customWidth="1"/>
    <col min="13556" max="13556" width="12.33203125" style="474" customWidth="1"/>
    <col min="13557" max="13557" width="14.6640625" style="474" customWidth="1"/>
    <col min="13558" max="13558" width="6.88671875" style="474" customWidth="1"/>
    <col min="13559" max="13559" width="9.109375" style="474"/>
    <col min="13560" max="13560" width="17" style="474" customWidth="1"/>
    <col min="13561" max="13561" width="18.44140625" style="474" customWidth="1"/>
    <col min="13562" max="13562" width="9.109375" style="474"/>
    <col min="13563" max="13563" width="18.88671875" style="474" customWidth="1"/>
    <col min="13564" max="13564" width="18.33203125" style="474" customWidth="1"/>
    <col min="13565" max="13810" width="9.109375" style="474"/>
    <col min="13811" max="13811" width="20.6640625" style="474" customWidth="1"/>
    <col min="13812" max="13812" width="12.33203125" style="474" customWidth="1"/>
    <col min="13813" max="13813" width="14.6640625" style="474" customWidth="1"/>
    <col min="13814" max="13814" width="6.88671875" style="474" customWidth="1"/>
    <col min="13815" max="13815" width="9.109375" style="474"/>
    <col min="13816" max="13816" width="17" style="474" customWidth="1"/>
    <col min="13817" max="13817" width="18.44140625" style="474" customWidth="1"/>
    <col min="13818" max="13818" width="9.109375" style="474"/>
    <col min="13819" max="13819" width="18.88671875" style="474" customWidth="1"/>
    <col min="13820" max="13820" width="18.33203125" style="474" customWidth="1"/>
    <col min="13821" max="14066" width="9.109375" style="474"/>
    <col min="14067" max="14067" width="20.6640625" style="474" customWidth="1"/>
    <col min="14068" max="14068" width="12.33203125" style="474" customWidth="1"/>
    <col min="14069" max="14069" width="14.6640625" style="474" customWidth="1"/>
    <col min="14070" max="14070" width="6.88671875" style="474" customWidth="1"/>
    <col min="14071" max="14071" width="9.109375" style="474"/>
    <col min="14072" max="14072" width="17" style="474" customWidth="1"/>
    <col min="14073" max="14073" width="18.44140625" style="474" customWidth="1"/>
    <col min="14074" max="14074" width="9.109375" style="474"/>
    <col min="14075" max="14075" width="18.88671875" style="474" customWidth="1"/>
    <col min="14076" max="14076" width="18.33203125" style="474" customWidth="1"/>
    <col min="14077" max="14322" width="9.109375" style="474"/>
    <col min="14323" max="14323" width="20.6640625" style="474" customWidth="1"/>
    <col min="14324" max="14324" width="12.33203125" style="474" customWidth="1"/>
    <col min="14325" max="14325" width="14.6640625" style="474" customWidth="1"/>
    <col min="14326" max="14326" width="6.88671875" style="474" customWidth="1"/>
    <col min="14327" max="14327" width="9.109375" style="474"/>
    <col min="14328" max="14328" width="17" style="474" customWidth="1"/>
    <col min="14329" max="14329" width="18.44140625" style="474" customWidth="1"/>
    <col min="14330" max="14330" width="9.109375" style="474"/>
    <col min="14331" max="14331" width="18.88671875" style="474" customWidth="1"/>
    <col min="14332" max="14332" width="18.33203125" style="474" customWidth="1"/>
    <col min="14333" max="14578" width="9.109375" style="474"/>
    <col min="14579" max="14579" width="20.6640625" style="474" customWidth="1"/>
    <col min="14580" max="14580" width="12.33203125" style="474" customWidth="1"/>
    <col min="14581" max="14581" width="14.6640625" style="474" customWidth="1"/>
    <col min="14582" max="14582" width="6.88671875" style="474" customWidth="1"/>
    <col min="14583" max="14583" width="9.109375" style="474"/>
    <col min="14584" max="14584" width="17" style="474" customWidth="1"/>
    <col min="14585" max="14585" width="18.44140625" style="474" customWidth="1"/>
    <col min="14586" max="14586" width="9.109375" style="474"/>
    <col min="14587" max="14587" width="18.88671875" style="474" customWidth="1"/>
    <col min="14588" max="14588" width="18.33203125" style="474" customWidth="1"/>
    <col min="14589" max="14834" width="9.109375" style="474"/>
    <col min="14835" max="14835" width="20.6640625" style="474" customWidth="1"/>
    <col min="14836" max="14836" width="12.33203125" style="474" customWidth="1"/>
    <col min="14837" max="14837" width="14.6640625" style="474" customWidth="1"/>
    <col min="14838" max="14838" width="6.88671875" style="474" customWidth="1"/>
    <col min="14839" max="14839" width="9.109375" style="474"/>
    <col min="14840" max="14840" width="17" style="474" customWidth="1"/>
    <col min="14841" max="14841" width="18.44140625" style="474" customWidth="1"/>
    <col min="14842" max="14842" width="9.109375" style="474"/>
    <col min="14843" max="14843" width="18.88671875" style="474" customWidth="1"/>
    <col min="14844" max="14844" width="18.33203125" style="474" customWidth="1"/>
    <col min="14845" max="15090" width="9.109375" style="474"/>
    <col min="15091" max="15091" width="20.6640625" style="474" customWidth="1"/>
    <col min="15092" max="15092" width="12.33203125" style="474" customWidth="1"/>
    <col min="15093" max="15093" width="14.6640625" style="474" customWidth="1"/>
    <col min="15094" max="15094" width="6.88671875" style="474" customWidth="1"/>
    <col min="15095" max="15095" width="9.109375" style="474"/>
    <col min="15096" max="15096" width="17" style="474" customWidth="1"/>
    <col min="15097" max="15097" width="18.44140625" style="474" customWidth="1"/>
    <col min="15098" max="15098" width="9.109375" style="474"/>
    <col min="15099" max="15099" width="18.88671875" style="474" customWidth="1"/>
    <col min="15100" max="15100" width="18.33203125" style="474" customWidth="1"/>
    <col min="15101" max="15346" width="9.109375" style="474"/>
    <col min="15347" max="15347" width="20.6640625" style="474" customWidth="1"/>
    <col min="15348" max="15348" width="12.33203125" style="474" customWidth="1"/>
    <col min="15349" max="15349" width="14.6640625" style="474" customWidth="1"/>
    <col min="15350" max="15350" width="6.88671875" style="474" customWidth="1"/>
    <col min="15351" max="15351" width="9.109375" style="474"/>
    <col min="15352" max="15352" width="17" style="474" customWidth="1"/>
    <col min="15353" max="15353" width="18.44140625" style="474" customWidth="1"/>
    <col min="15354" max="15354" width="9.109375" style="474"/>
    <col min="15355" max="15355" width="18.88671875" style="474" customWidth="1"/>
    <col min="15356" max="15356" width="18.33203125" style="474" customWidth="1"/>
    <col min="15357" max="15602" width="9.109375" style="474"/>
    <col min="15603" max="15603" width="20.6640625" style="474" customWidth="1"/>
    <col min="15604" max="15604" width="12.33203125" style="474" customWidth="1"/>
    <col min="15605" max="15605" width="14.6640625" style="474" customWidth="1"/>
    <col min="15606" max="15606" width="6.88671875" style="474" customWidth="1"/>
    <col min="15607" max="15607" width="9.109375" style="474"/>
    <col min="15608" max="15608" width="17" style="474" customWidth="1"/>
    <col min="15609" max="15609" width="18.44140625" style="474" customWidth="1"/>
    <col min="15610" max="15610" width="9.109375" style="474"/>
    <col min="15611" max="15611" width="18.88671875" style="474" customWidth="1"/>
    <col min="15612" max="15612" width="18.33203125" style="474" customWidth="1"/>
    <col min="15613" max="15858" width="9.109375" style="474"/>
    <col min="15859" max="15859" width="20.6640625" style="474" customWidth="1"/>
    <col min="15860" max="15860" width="12.33203125" style="474" customWidth="1"/>
    <col min="15861" max="15861" width="14.6640625" style="474" customWidth="1"/>
    <col min="15862" max="15862" width="6.88671875" style="474" customWidth="1"/>
    <col min="15863" max="15863" width="9.109375" style="474"/>
    <col min="15864" max="15864" width="17" style="474" customWidth="1"/>
    <col min="15865" max="15865" width="18.44140625" style="474" customWidth="1"/>
    <col min="15866" max="15866" width="9.109375" style="474"/>
    <col min="15867" max="15867" width="18.88671875" style="474" customWidth="1"/>
    <col min="15868" max="15868" width="18.33203125" style="474" customWidth="1"/>
    <col min="15869" max="16114" width="9.109375" style="474"/>
    <col min="16115" max="16115" width="20.6640625" style="474" customWidth="1"/>
    <col min="16116" max="16116" width="12.33203125" style="474" customWidth="1"/>
    <col min="16117" max="16117" width="14.6640625" style="474" customWidth="1"/>
    <col min="16118" max="16118" width="6.88671875" style="474" customWidth="1"/>
    <col min="16119" max="16119" width="9.109375" style="474"/>
    <col min="16120" max="16120" width="17" style="474" customWidth="1"/>
    <col min="16121" max="16121" width="18.44140625" style="474" customWidth="1"/>
    <col min="16122" max="16122" width="9.109375" style="474"/>
    <col min="16123" max="16123" width="18.88671875" style="474" customWidth="1"/>
    <col min="16124" max="16124" width="18.33203125" style="474" customWidth="1"/>
    <col min="16125" max="16384" width="9.109375" style="474"/>
  </cols>
  <sheetData>
    <row r="1" spans="2:4">
      <c r="B1" s="585" t="s">
        <v>404</v>
      </c>
    </row>
    <row r="3" spans="2:4" ht="19.5" customHeight="1">
      <c r="B3" s="487" t="s">
        <v>351</v>
      </c>
      <c r="C3" s="476" t="s">
        <v>1</v>
      </c>
      <c r="D3" s="477" t="s">
        <v>405</v>
      </c>
    </row>
    <row r="4" spans="2:4" ht="15.75" customHeight="1">
      <c r="B4" s="488" t="s">
        <v>353</v>
      </c>
      <c r="C4" s="489">
        <v>1138</v>
      </c>
      <c r="D4" s="490">
        <v>4.3448381185094684E-2</v>
      </c>
    </row>
    <row r="5" spans="2:4" ht="15.75" customHeight="1">
      <c r="B5" s="491" t="s">
        <v>354</v>
      </c>
      <c r="C5" s="492">
        <v>6279</v>
      </c>
      <c r="D5" s="493">
        <v>0.23972968845448991</v>
      </c>
    </row>
    <row r="6" spans="2:4" ht="15.75" customHeight="1">
      <c r="B6" s="491" t="s">
        <v>355</v>
      </c>
      <c r="C6" s="492">
        <v>4620</v>
      </c>
      <c r="D6" s="493">
        <v>0.17638973732437385</v>
      </c>
    </row>
    <row r="7" spans="2:4" ht="15.75" customHeight="1">
      <c r="B7" s="491" t="s">
        <v>356</v>
      </c>
      <c r="C7" s="492">
        <v>7802</v>
      </c>
      <c r="D7" s="493">
        <v>0.29787721441661574</v>
      </c>
    </row>
    <row r="8" spans="2:4" ht="15.75" customHeight="1">
      <c r="B8" s="491" t="s">
        <v>357</v>
      </c>
      <c r="C8" s="492">
        <v>2767</v>
      </c>
      <c r="D8" s="493">
        <v>0.10564294441050702</v>
      </c>
    </row>
    <row r="9" spans="2:4" ht="15.75" customHeight="1">
      <c r="B9" s="491" t="s">
        <v>358</v>
      </c>
      <c r="C9" s="492">
        <v>1457</v>
      </c>
      <c r="D9" s="493">
        <v>5.5627672571777642E-2</v>
      </c>
    </row>
    <row r="10" spans="2:4" ht="15.75" customHeight="1">
      <c r="B10" s="491" t="s">
        <v>359</v>
      </c>
      <c r="C10" s="492">
        <v>1666</v>
      </c>
      <c r="D10" s="493">
        <v>6.3607208307880275E-2</v>
      </c>
    </row>
    <row r="11" spans="2:4" ht="15.75" customHeight="1">
      <c r="B11" s="491" t="s">
        <v>360</v>
      </c>
      <c r="C11" s="492">
        <v>133</v>
      </c>
      <c r="D11" s="493">
        <v>5.0778863775198533E-3</v>
      </c>
    </row>
    <row r="12" spans="2:4" ht="15.75" customHeight="1">
      <c r="B12" s="491" t="s">
        <v>361</v>
      </c>
      <c r="C12" s="492">
        <v>330</v>
      </c>
      <c r="D12" s="493">
        <v>1.2599266951740989E-2</v>
      </c>
    </row>
    <row r="13" spans="2:4" ht="15.75" customHeight="1">
      <c r="B13" s="494" t="s">
        <v>91</v>
      </c>
      <c r="C13" s="495">
        <v>26192</v>
      </c>
      <c r="D13" s="496"/>
    </row>
    <row r="15" spans="2:4" ht="15.6">
      <c r="B15" s="579" t="s">
        <v>547</v>
      </c>
    </row>
    <row r="16" spans="2:4" ht="15.6">
      <c r="B16" s="579"/>
    </row>
  </sheetData>
  <pageMargins left="1" right="1" top="1" bottom="1.45" header="1" footer="1"/>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9"/>
  <sheetViews>
    <sheetView zoomScaleNormal="100" workbookViewId="0"/>
  </sheetViews>
  <sheetFormatPr defaultRowHeight="13.2"/>
  <cols>
    <col min="2" max="2" width="14" customWidth="1"/>
    <col min="3" max="6" width="16.44140625" customWidth="1"/>
  </cols>
  <sheetData>
    <row r="1" spans="2:7" ht="15.6">
      <c r="B1" s="572" t="s">
        <v>371</v>
      </c>
    </row>
    <row r="3" spans="2:7" ht="12.75" customHeight="1">
      <c r="B3" s="763" t="s">
        <v>7</v>
      </c>
      <c r="C3" s="765" t="s">
        <v>8</v>
      </c>
      <c r="D3" s="766"/>
      <c r="E3" s="767"/>
      <c r="F3" s="768" t="s">
        <v>9</v>
      </c>
    </row>
    <row r="4" spans="2:7" ht="12.75" customHeight="1">
      <c r="B4" s="764"/>
      <c r="C4" s="27" t="s">
        <v>10</v>
      </c>
      <c r="D4" s="28" t="s">
        <v>11</v>
      </c>
      <c r="E4" s="29" t="s">
        <v>12</v>
      </c>
      <c r="F4" s="764"/>
    </row>
    <row r="5" spans="2:7" ht="12.75" customHeight="1">
      <c r="B5" s="30">
        <v>2001</v>
      </c>
      <c r="C5" s="31">
        <v>137306</v>
      </c>
      <c r="D5" s="32">
        <v>86250</v>
      </c>
      <c r="E5" s="33">
        <v>101963</v>
      </c>
      <c r="F5" s="34">
        <v>325519</v>
      </c>
    </row>
    <row r="6" spans="2:7" ht="12.75" customHeight="1">
      <c r="B6" s="30">
        <v>2002</v>
      </c>
      <c r="C6" s="31">
        <v>242783</v>
      </c>
      <c r="D6" s="32">
        <v>161977</v>
      </c>
      <c r="E6" s="33">
        <v>146862</v>
      </c>
      <c r="F6" s="34">
        <v>551622</v>
      </c>
    </row>
    <row r="7" spans="2:7" ht="12.75" customHeight="1">
      <c r="B7" s="30">
        <v>2003</v>
      </c>
      <c r="C7" s="31">
        <v>331366</v>
      </c>
      <c r="D7" s="32">
        <v>215240</v>
      </c>
      <c r="E7" s="33">
        <v>167051</v>
      </c>
      <c r="F7" s="34">
        <v>713657</v>
      </c>
    </row>
    <row r="8" spans="2:7" ht="12.75" customHeight="1">
      <c r="B8" s="30">
        <v>2004</v>
      </c>
      <c r="C8" s="31">
        <v>410298</v>
      </c>
      <c r="D8" s="32">
        <v>246909</v>
      </c>
      <c r="E8" s="33">
        <v>203176</v>
      </c>
      <c r="F8" s="34">
        <v>860383</v>
      </c>
    </row>
    <row r="9" spans="2:7" ht="12.75" customHeight="1">
      <c r="B9" s="30">
        <v>2005</v>
      </c>
      <c r="C9" s="31">
        <v>437585</v>
      </c>
      <c r="D9" s="32">
        <v>255687</v>
      </c>
      <c r="E9" s="33">
        <v>216042</v>
      </c>
      <c r="F9" s="34">
        <v>909314</v>
      </c>
    </row>
    <row r="10" spans="2:7" ht="12.75" customHeight="1">
      <c r="B10" s="30">
        <v>2006</v>
      </c>
      <c r="C10" s="31">
        <v>423672</v>
      </c>
      <c r="D10" s="32">
        <v>246214</v>
      </c>
      <c r="E10" s="33">
        <v>236243</v>
      </c>
      <c r="F10" s="35">
        <v>906129</v>
      </c>
    </row>
    <row r="11" spans="2:7" ht="12.75" customHeight="1">
      <c r="B11" s="44">
        <v>2007</v>
      </c>
      <c r="C11" s="45">
        <v>505563</v>
      </c>
      <c r="D11" s="46">
        <v>259314</v>
      </c>
      <c r="E11" s="47">
        <v>305570</v>
      </c>
      <c r="F11" s="48">
        <v>1070447</v>
      </c>
      <c r="G11" s="39"/>
    </row>
    <row r="12" spans="2:7" ht="12.75" customHeight="1">
      <c r="B12" s="44">
        <v>2008</v>
      </c>
      <c r="C12" s="45">
        <v>620832</v>
      </c>
      <c r="D12" s="46">
        <v>314587</v>
      </c>
      <c r="E12" s="47">
        <v>325705</v>
      </c>
      <c r="F12" s="48">
        <v>1261124</v>
      </c>
    </row>
    <row r="13" spans="2:7" ht="12.75" customHeight="1">
      <c r="B13" s="30">
        <v>2009</v>
      </c>
      <c r="C13" s="33">
        <v>708781</v>
      </c>
      <c r="D13" s="32">
        <v>278360</v>
      </c>
      <c r="E13" s="33">
        <v>441836</v>
      </c>
      <c r="F13" s="35">
        <v>1428977</v>
      </c>
    </row>
    <row r="14" spans="2:7" ht="12.75" customHeight="1">
      <c r="B14" s="30">
        <v>2010</v>
      </c>
      <c r="C14" s="33">
        <v>819399</v>
      </c>
      <c r="D14" s="32">
        <v>251080</v>
      </c>
      <c r="E14" s="33">
        <v>398963</v>
      </c>
      <c r="F14" s="35">
        <v>1469442</v>
      </c>
    </row>
    <row r="15" spans="2:7" ht="12.75" customHeight="1">
      <c r="B15" s="30">
        <v>2011</v>
      </c>
      <c r="C15" s="33">
        <v>1040439</v>
      </c>
      <c r="D15" s="32">
        <v>279216</v>
      </c>
      <c r="E15" s="33">
        <v>577597</v>
      </c>
      <c r="F15" s="35">
        <v>1897252</v>
      </c>
    </row>
    <row r="16" spans="2:7" ht="12.75" customHeight="1">
      <c r="B16" s="30">
        <v>2012</v>
      </c>
      <c r="C16" s="33">
        <v>1111119</v>
      </c>
      <c r="D16" s="33">
        <v>369145</v>
      </c>
      <c r="E16" s="33">
        <v>630652</v>
      </c>
      <c r="F16" s="618">
        <v>2110916</v>
      </c>
    </row>
    <row r="17" spans="2:6">
      <c r="B17" s="36">
        <v>2013</v>
      </c>
      <c r="C17" s="37">
        <v>1165090</v>
      </c>
      <c r="D17" s="37">
        <v>290056</v>
      </c>
      <c r="E17" s="37">
        <v>646634</v>
      </c>
      <c r="F17" s="38">
        <v>2101780</v>
      </c>
    </row>
    <row r="18" spans="2:6" ht="15.6">
      <c r="B18" s="573"/>
      <c r="C18" s="42"/>
      <c r="E18" s="42"/>
    </row>
    <row r="19" spans="2:6" ht="15.6">
      <c r="B19" s="573" t="s">
        <v>456</v>
      </c>
      <c r="C19" s="42"/>
      <c r="E19" s="42"/>
    </row>
  </sheetData>
  <mergeCells count="3">
    <mergeCell ref="B3:B4"/>
    <mergeCell ref="C3:E3"/>
    <mergeCell ref="F3:F4"/>
  </mergeCells>
  <phoneticPr fontId="4" type="noConversion"/>
  <pageMargins left="0.75" right="0.75" top="1" bottom="1" header="0.5" footer="0.5"/>
  <pageSetup scale="84"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workbookViewId="0"/>
  </sheetViews>
  <sheetFormatPr defaultRowHeight="13.2"/>
  <cols>
    <col min="1" max="2" width="9.109375" style="474"/>
    <col min="3" max="3" width="47.109375" style="474" customWidth="1"/>
    <col min="4" max="4" width="15.5546875" style="531" customWidth="1"/>
    <col min="5" max="5" width="14.6640625" style="532" customWidth="1"/>
    <col min="6" max="250" width="9.109375" style="474"/>
    <col min="251" max="251" width="47.109375" style="474" customWidth="1"/>
    <col min="252" max="252" width="15.5546875" style="474" customWidth="1"/>
    <col min="253" max="253" width="14.6640625" style="474" customWidth="1"/>
    <col min="254" max="506" width="9.109375" style="474"/>
    <col min="507" max="507" width="47.109375" style="474" customWidth="1"/>
    <col min="508" max="508" width="15.5546875" style="474" customWidth="1"/>
    <col min="509" max="509" width="14.6640625" style="474" customWidth="1"/>
    <col min="510" max="762" width="9.109375" style="474"/>
    <col min="763" max="763" width="47.109375" style="474" customWidth="1"/>
    <col min="764" max="764" width="15.5546875" style="474" customWidth="1"/>
    <col min="765" max="765" width="14.6640625" style="474" customWidth="1"/>
    <col min="766" max="1018" width="9.109375" style="474"/>
    <col min="1019" max="1019" width="47.109375" style="474" customWidth="1"/>
    <col min="1020" max="1020" width="15.5546875" style="474" customWidth="1"/>
    <col min="1021" max="1021" width="14.6640625" style="474" customWidth="1"/>
    <col min="1022" max="1274" width="9.109375" style="474"/>
    <col min="1275" max="1275" width="47.109375" style="474" customWidth="1"/>
    <col min="1276" max="1276" width="15.5546875" style="474" customWidth="1"/>
    <col min="1277" max="1277" width="14.6640625" style="474" customWidth="1"/>
    <col min="1278" max="1530" width="9.109375" style="474"/>
    <col min="1531" max="1531" width="47.109375" style="474" customWidth="1"/>
    <col min="1532" max="1532" width="15.5546875" style="474" customWidth="1"/>
    <col min="1533" max="1533" width="14.6640625" style="474" customWidth="1"/>
    <col min="1534" max="1786" width="9.109375" style="474"/>
    <col min="1787" max="1787" width="47.109375" style="474" customWidth="1"/>
    <col min="1788" max="1788" width="15.5546875" style="474" customWidth="1"/>
    <col min="1789" max="1789" width="14.6640625" style="474" customWidth="1"/>
    <col min="1790" max="2042" width="9.109375" style="474"/>
    <col min="2043" max="2043" width="47.109375" style="474" customWidth="1"/>
    <col min="2044" max="2044" width="15.5546875" style="474" customWidth="1"/>
    <col min="2045" max="2045" width="14.6640625" style="474" customWidth="1"/>
    <col min="2046" max="2298" width="9.109375" style="474"/>
    <col min="2299" max="2299" width="47.109375" style="474" customWidth="1"/>
    <col min="2300" max="2300" width="15.5546875" style="474" customWidth="1"/>
    <col min="2301" max="2301" width="14.6640625" style="474" customWidth="1"/>
    <col min="2302" max="2554" width="9.109375" style="474"/>
    <col min="2555" max="2555" width="47.109375" style="474" customWidth="1"/>
    <col min="2556" max="2556" width="15.5546875" style="474" customWidth="1"/>
    <col min="2557" max="2557" width="14.6640625" style="474" customWidth="1"/>
    <col min="2558" max="2810" width="9.109375" style="474"/>
    <col min="2811" max="2811" width="47.109375" style="474" customWidth="1"/>
    <col min="2812" max="2812" width="15.5546875" style="474" customWidth="1"/>
    <col min="2813" max="2813" width="14.6640625" style="474" customWidth="1"/>
    <col min="2814" max="3066" width="9.109375" style="474"/>
    <col min="3067" max="3067" width="47.109375" style="474" customWidth="1"/>
    <col min="3068" max="3068" width="15.5546875" style="474" customWidth="1"/>
    <col min="3069" max="3069" width="14.6640625" style="474" customWidth="1"/>
    <col min="3070" max="3322" width="9.109375" style="474"/>
    <col min="3323" max="3323" width="47.109375" style="474" customWidth="1"/>
    <col min="3324" max="3324" width="15.5546875" style="474" customWidth="1"/>
    <col min="3325" max="3325" width="14.6640625" style="474" customWidth="1"/>
    <col min="3326" max="3578" width="9.109375" style="474"/>
    <col min="3579" max="3579" width="47.109375" style="474" customWidth="1"/>
    <col min="3580" max="3580" width="15.5546875" style="474" customWidth="1"/>
    <col min="3581" max="3581" width="14.6640625" style="474" customWidth="1"/>
    <col min="3582" max="3834" width="9.109375" style="474"/>
    <col min="3835" max="3835" width="47.109375" style="474" customWidth="1"/>
    <col min="3836" max="3836" width="15.5546875" style="474" customWidth="1"/>
    <col min="3837" max="3837" width="14.6640625" style="474" customWidth="1"/>
    <col min="3838" max="4090" width="9.109375" style="474"/>
    <col min="4091" max="4091" width="47.109375" style="474" customWidth="1"/>
    <col min="4092" max="4092" width="15.5546875" style="474" customWidth="1"/>
    <col min="4093" max="4093" width="14.6640625" style="474" customWidth="1"/>
    <col min="4094" max="4346" width="9.109375" style="474"/>
    <col min="4347" max="4347" width="47.109375" style="474" customWidth="1"/>
    <col min="4348" max="4348" width="15.5546875" style="474" customWidth="1"/>
    <col min="4349" max="4349" width="14.6640625" style="474" customWidth="1"/>
    <col min="4350" max="4602" width="9.109375" style="474"/>
    <col min="4603" max="4603" width="47.109375" style="474" customWidth="1"/>
    <col min="4604" max="4604" width="15.5546875" style="474" customWidth="1"/>
    <col min="4605" max="4605" width="14.6640625" style="474" customWidth="1"/>
    <col min="4606" max="4858" width="9.109375" style="474"/>
    <col min="4859" max="4859" width="47.109375" style="474" customWidth="1"/>
    <col min="4860" max="4860" width="15.5546875" style="474" customWidth="1"/>
    <col min="4861" max="4861" width="14.6640625" style="474" customWidth="1"/>
    <col min="4862" max="5114" width="9.109375" style="474"/>
    <col min="5115" max="5115" width="47.109375" style="474" customWidth="1"/>
    <col min="5116" max="5116" width="15.5546875" style="474" customWidth="1"/>
    <col min="5117" max="5117" width="14.6640625" style="474" customWidth="1"/>
    <col min="5118" max="5370" width="9.109375" style="474"/>
    <col min="5371" max="5371" width="47.109375" style="474" customWidth="1"/>
    <col min="5372" max="5372" width="15.5546875" style="474" customWidth="1"/>
    <col min="5373" max="5373" width="14.6640625" style="474" customWidth="1"/>
    <col min="5374" max="5626" width="9.109375" style="474"/>
    <col min="5627" max="5627" width="47.109375" style="474" customWidth="1"/>
    <col min="5628" max="5628" width="15.5546875" style="474" customWidth="1"/>
    <col min="5629" max="5629" width="14.6640625" style="474" customWidth="1"/>
    <col min="5630" max="5882" width="9.109375" style="474"/>
    <col min="5883" max="5883" width="47.109375" style="474" customWidth="1"/>
    <col min="5884" max="5884" width="15.5546875" style="474" customWidth="1"/>
    <col min="5885" max="5885" width="14.6640625" style="474" customWidth="1"/>
    <col min="5886" max="6138" width="9.109375" style="474"/>
    <col min="6139" max="6139" width="47.109375" style="474" customWidth="1"/>
    <col min="6140" max="6140" width="15.5546875" style="474" customWidth="1"/>
    <col min="6141" max="6141" width="14.6640625" style="474" customWidth="1"/>
    <col min="6142" max="6394" width="9.109375" style="474"/>
    <col min="6395" max="6395" width="47.109375" style="474" customWidth="1"/>
    <col min="6396" max="6396" width="15.5546875" style="474" customWidth="1"/>
    <col min="6397" max="6397" width="14.6640625" style="474" customWidth="1"/>
    <col min="6398" max="6650" width="9.109375" style="474"/>
    <col min="6651" max="6651" width="47.109375" style="474" customWidth="1"/>
    <col min="6652" max="6652" width="15.5546875" style="474" customWidth="1"/>
    <col min="6653" max="6653" width="14.6640625" style="474" customWidth="1"/>
    <col min="6654" max="6906" width="9.109375" style="474"/>
    <col min="6907" max="6907" width="47.109375" style="474" customWidth="1"/>
    <col min="6908" max="6908" width="15.5546875" style="474" customWidth="1"/>
    <col min="6909" max="6909" width="14.6640625" style="474" customWidth="1"/>
    <col min="6910" max="7162" width="9.109375" style="474"/>
    <col min="7163" max="7163" width="47.109375" style="474" customWidth="1"/>
    <col min="7164" max="7164" width="15.5546875" style="474" customWidth="1"/>
    <col min="7165" max="7165" width="14.6640625" style="474" customWidth="1"/>
    <col min="7166" max="7418" width="9.109375" style="474"/>
    <col min="7419" max="7419" width="47.109375" style="474" customWidth="1"/>
    <col min="7420" max="7420" width="15.5546875" style="474" customWidth="1"/>
    <col min="7421" max="7421" width="14.6640625" style="474" customWidth="1"/>
    <col min="7422" max="7674" width="9.109375" style="474"/>
    <col min="7675" max="7675" width="47.109375" style="474" customWidth="1"/>
    <col min="7676" max="7676" width="15.5546875" style="474" customWidth="1"/>
    <col min="7677" max="7677" width="14.6640625" style="474" customWidth="1"/>
    <col min="7678" max="7930" width="9.109375" style="474"/>
    <col min="7931" max="7931" width="47.109375" style="474" customWidth="1"/>
    <col min="7932" max="7932" width="15.5546875" style="474" customWidth="1"/>
    <col min="7933" max="7933" width="14.6640625" style="474" customWidth="1"/>
    <col min="7934" max="8186" width="9.109375" style="474"/>
    <col min="8187" max="8187" width="47.109375" style="474" customWidth="1"/>
    <col min="8188" max="8188" width="15.5546875" style="474" customWidth="1"/>
    <col min="8189" max="8189" width="14.6640625" style="474" customWidth="1"/>
    <col min="8190" max="8442" width="9.109375" style="474"/>
    <col min="8443" max="8443" width="47.109375" style="474" customWidth="1"/>
    <col min="8444" max="8444" width="15.5546875" style="474" customWidth="1"/>
    <col min="8445" max="8445" width="14.6640625" style="474" customWidth="1"/>
    <col min="8446" max="8698" width="9.109375" style="474"/>
    <col min="8699" max="8699" width="47.109375" style="474" customWidth="1"/>
    <col min="8700" max="8700" width="15.5546875" style="474" customWidth="1"/>
    <col min="8701" max="8701" width="14.6640625" style="474" customWidth="1"/>
    <col min="8702" max="8954" width="9.109375" style="474"/>
    <col min="8955" max="8955" width="47.109375" style="474" customWidth="1"/>
    <col min="8956" max="8956" width="15.5546875" style="474" customWidth="1"/>
    <col min="8957" max="8957" width="14.6640625" style="474" customWidth="1"/>
    <col min="8958" max="9210" width="9.109375" style="474"/>
    <col min="9211" max="9211" width="47.109375" style="474" customWidth="1"/>
    <col min="9212" max="9212" width="15.5546875" style="474" customWidth="1"/>
    <col min="9213" max="9213" width="14.6640625" style="474" customWidth="1"/>
    <col min="9214" max="9466" width="9.109375" style="474"/>
    <col min="9467" max="9467" width="47.109375" style="474" customWidth="1"/>
    <col min="9468" max="9468" width="15.5546875" style="474" customWidth="1"/>
    <col min="9469" max="9469" width="14.6640625" style="474" customWidth="1"/>
    <col min="9470" max="9722" width="9.109375" style="474"/>
    <col min="9723" max="9723" width="47.109375" style="474" customWidth="1"/>
    <col min="9724" max="9724" width="15.5546875" style="474" customWidth="1"/>
    <col min="9725" max="9725" width="14.6640625" style="474" customWidth="1"/>
    <col min="9726" max="9978" width="9.109375" style="474"/>
    <col min="9979" max="9979" width="47.109375" style="474" customWidth="1"/>
    <col min="9980" max="9980" width="15.5546875" style="474" customWidth="1"/>
    <col min="9981" max="9981" width="14.6640625" style="474" customWidth="1"/>
    <col min="9982" max="10234" width="9.109375" style="474"/>
    <col min="10235" max="10235" width="47.109375" style="474" customWidth="1"/>
    <col min="10236" max="10236" width="15.5546875" style="474" customWidth="1"/>
    <col min="10237" max="10237" width="14.6640625" style="474" customWidth="1"/>
    <col min="10238" max="10490" width="9.109375" style="474"/>
    <col min="10491" max="10491" width="47.109375" style="474" customWidth="1"/>
    <col min="10492" max="10492" width="15.5546875" style="474" customWidth="1"/>
    <col min="10493" max="10493" width="14.6640625" style="474" customWidth="1"/>
    <col min="10494" max="10746" width="9.109375" style="474"/>
    <col min="10747" max="10747" width="47.109375" style="474" customWidth="1"/>
    <col min="10748" max="10748" width="15.5546875" style="474" customWidth="1"/>
    <col min="10749" max="10749" width="14.6640625" style="474" customWidth="1"/>
    <col min="10750" max="11002" width="9.109375" style="474"/>
    <col min="11003" max="11003" width="47.109375" style="474" customWidth="1"/>
    <col min="11004" max="11004" width="15.5546875" style="474" customWidth="1"/>
    <col min="11005" max="11005" width="14.6640625" style="474" customWidth="1"/>
    <col min="11006" max="11258" width="9.109375" style="474"/>
    <col min="11259" max="11259" width="47.109375" style="474" customWidth="1"/>
    <col min="11260" max="11260" width="15.5546875" style="474" customWidth="1"/>
    <col min="11261" max="11261" width="14.6640625" style="474" customWidth="1"/>
    <col min="11262" max="11514" width="9.109375" style="474"/>
    <col min="11515" max="11515" width="47.109375" style="474" customWidth="1"/>
    <col min="11516" max="11516" width="15.5546875" style="474" customWidth="1"/>
    <col min="11517" max="11517" width="14.6640625" style="474" customWidth="1"/>
    <col min="11518" max="11770" width="9.109375" style="474"/>
    <col min="11771" max="11771" width="47.109375" style="474" customWidth="1"/>
    <col min="11772" max="11772" width="15.5546875" style="474" customWidth="1"/>
    <col min="11773" max="11773" width="14.6640625" style="474" customWidth="1"/>
    <col min="11774" max="12026" width="9.109375" style="474"/>
    <col min="12027" max="12027" width="47.109375" style="474" customWidth="1"/>
    <col min="12028" max="12028" width="15.5546875" style="474" customWidth="1"/>
    <col min="12029" max="12029" width="14.6640625" style="474" customWidth="1"/>
    <col min="12030" max="12282" width="9.109375" style="474"/>
    <col min="12283" max="12283" width="47.109375" style="474" customWidth="1"/>
    <col min="12284" max="12284" width="15.5546875" style="474" customWidth="1"/>
    <col min="12285" max="12285" width="14.6640625" style="474" customWidth="1"/>
    <col min="12286" max="12538" width="9.109375" style="474"/>
    <col min="12539" max="12539" width="47.109375" style="474" customWidth="1"/>
    <col min="12540" max="12540" width="15.5546875" style="474" customWidth="1"/>
    <col min="12541" max="12541" width="14.6640625" style="474" customWidth="1"/>
    <col min="12542" max="12794" width="9.109375" style="474"/>
    <col min="12795" max="12795" width="47.109375" style="474" customWidth="1"/>
    <col min="12796" max="12796" width="15.5546875" style="474" customWidth="1"/>
    <col min="12797" max="12797" width="14.6640625" style="474" customWidth="1"/>
    <col min="12798" max="13050" width="9.109375" style="474"/>
    <col min="13051" max="13051" width="47.109375" style="474" customWidth="1"/>
    <col min="13052" max="13052" width="15.5546875" style="474" customWidth="1"/>
    <col min="13053" max="13053" width="14.6640625" style="474" customWidth="1"/>
    <col min="13054" max="13306" width="9.109375" style="474"/>
    <col min="13307" max="13307" width="47.109375" style="474" customWidth="1"/>
    <col min="13308" max="13308" width="15.5546875" style="474" customWidth="1"/>
    <col min="13309" max="13309" width="14.6640625" style="474" customWidth="1"/>
    <col min="13310" max="13562" width="9.109375" style="474"/>
    <col min="13563" max="13563" width="47.109375" style="474" customWidth="1"/>
    <col min="13564" max="13564" width="15.5546875" style="474" customWidth="1"/>
    <col min="13565" max="13565" width="14.6640625" style="474" customWidth="1"/>
    <col min="13566" max="13818" width="9.109375" style="474"/>
    <col min="13819" max="13819" width="47.109375" style="474" customWidth="1"/>
    <col min="13820" max="13820" width="15.5546875" style="474" customWidth="1"/>
    <col min="13821" max="13821" width="14.6640625" style="474" customWidth="1"/>
    <col min="13822" max="14074" width="9.109375" style="474"/>
    <col min="14075" max="14075" width="47.109375" style="474" customWidth="1"/>
    <col min="14076" max="14076" width="15.5546875" style="474" customWidth="1"/>
    <col min="14077" max="14077" width="14.6640625" style="474" customWidth="1"/>
    <col min="14078" max="14330" width="9.109375" style="474"/>
    <col min="14331" max="14331" width="47.109375" style="474" customWidth="1"/>
    <col min="14332" max="14332" width="15.5546875" style="474" customWidth="1"/>
    <col min="14333" max="14333" width="14.6640625" style="474" customWidth="1"/>
    <col min="14334" max="14586" width="9.109375" style="474"/>
    <col min="14587" max="14587" width="47.109375" style="474" customWidth="1"/>
    <col min="14588" max="14588" width="15.5546875" style="474" customWidth="1"/>
    <col min="14589" max="14589" width="14.6640625" style="474" customWidth="1"/>
    <col min="14590" max="14842" width="9.109375" style="474"/>
    <col min="14843" max="14843" width="47.109375" style="474" customWidth="1"/>
    <col min="14844" max="14844" width="15.5546875" style="474" customWidth="1"/>
    <col min="14845" max="14845" width="14.6640625" style="474" customWidth="1"/>
    <col min="14846" max="15098" width="9.109375" style="474"/>
    <col min="15099" max="15099" width="47.109375" style="474" customWidth="1"/>
    <col min="15100" max="15100" width="15.5546875" style="474" customWidth="1"/>
    <col min="15101" max="15101" width="14.6640625" style="474" customWidth="1"/>
    <col min="15102" max="15354" width="9.109375" style="474"/>
    <col min="15355" max="15355" width="47.109375" style="474" customWidth="1"/>
    <col min="15356" max="15356" width="15.5546875" style="474" customWidth="1"/>
    <col min="15357" max="15357" width="14.6640625" style="474" customWidth="1"/>
    <col min="15358" max="15610" width="9.109375" style="474"/>
    <col min="15611" max="15611" width="47.109375" style="474" customWidth="1"/>
    <col min="15612" max="15612" width="15.5546875" style="474" customWidth="1"/>
    <col min="15613" max="15613" width="14.6640625" style="474" customWidth="1"/>
    <col min="15614" max="15866" width="9.109375" style="474"/>
    <col min="15867" max="15867" width="47.109375" style="474" customWidth="1"/>
    <col min="15868" max="15868" width="15.5546875" style="474" customWidth="1"/>
    <col min="15869" max="15869" width="14.6640625" style="474" customWidth="1"/>
    <col min="15870" max="16122" width="9.109375" style="474"/>
    <col min="16123" max="16123" width="47.109375" style="474" customWidth="1"/>
    <col min="16124" max="16124" width="15.5546875" style="474" customWidth="1"/>
    <col min="16125" max="16125" width="14.6640625" style="474" customWidth="1"/>
    <col min="16126" max="16384" width="9.109375" style="474"/>
  </cols>
  <sheetData>
    <row r="1" spans="1:5">
      <c r="B1" s="585" t="s">
        <v>451</v>
      </c>
    </row>
    <row r="3" spans="1:5" ht="27.75" customHeight="1">
      <c r="B3" s="510" t="s">
        <v>14</v>
      </c>
      <c r="C3" s="511" t="s">
        <v>366</v>
      </c>
      <c r="D3" s="512" t="s">
        <v>65</v>
      </c>
      <c r="E3" s="513" t="s">
        <v>103</v>
      </c>
    </row>
    <row r="4" spans="1:5" ht="14.25" customHeight="1">
      <c r="B4" s="514">
        <v>1</v>
      </c>
      <c r="C4" s="515" t="s">
        <v>18</v>
      </c>
      <c r="D4" s="516">
        <v>22066</v>
      </c>
      <c r="E4" s="517">
        <v>0.30242311276794037</v>
      </c>
    </row>
    <row r="5" spans="1:5" ht="14.25" customHeight="1">
      <c r="B5" s="518">
        <v>2</v>
      </c>
      <c r="C5" s="519" t="s">
        <v>25</v>
      </c>
      <c r="D5" s="520">
        <v>12530</v>
      </c>
      <c r="E5" s="521">
        <v>0.17172852365550134</v>
      </c>
    </row>
    <row r="6" spans="1:5" ht="14.25" customHeight="1">
      <c r="B6" s="518">
        <v>3</v>
      </c>
      <c r="C6" s="519" t="s">
        <v>19</v>
      </c>
      <c r="D6" s="520">
        <v>6598</v>
      </c>
      <c r="E6" s="521">
        <v>9.0428156351077246E-2</v>
      </c>
    </row>
    <row r="7" spans="1:5" ht="14.25" customHeight="1">
      <c r="B7" s="518">
        <v>4</v>
      </c>
      <c r="C7" s="519" t="s">
        <v>22</v>
      </c>
      <c r="D7" s="520">
        <v>4391</v>
      </c>
      <c r="E7" s="521">
        <v>6.0180362918699631E-2</v>
      </c>
    </row>
    <row r="8" spans="1:5" ht="14.25" customHeight="1">
      <c r="B8" s="518">
        <v>5</v>
      </c>
      <c r="C8" s="519" t="s">
        <v>20</v>
      </c>
      <c r="D8" s="520">
        <v>2811</v>
      </c>
      <c r="E8" s="521">
        <v>3.8525848363576559E-2</v>
      </c>
    </row>
    <row r="9" spans="1:5" ht="13.8">
      <c r="B9" s="522">
        <v>6</v>
      </c>
      <c r="C9" s="519" t="s">
        <v>21</v>
      </c>
      <c r="D9" s="523">
        <v>1448</v>
      </c>
      <c r="E9" s="524">
        <v>1.9845403212543172E-2</v>
      </c>
    </row>
    <row r="10" spans="1:5" ht="14.25" customHeight="1">
      <c r="B10" s="518">
        <v>7</v>
      </c>
      <c r="C10" s="519" t="s">
        <v>28</v>
      </c>
      <c r="D10" s="520">
        <v>1425</v>
      </c>
      <c r="E10" s="521">
        <v>1.9530179266487584E-2</v>
      </c>
    </row>
    <row r="11" spans="1:5" ht="14.25" customHeight="1">
      <c r="B11" s="518">
        <v>8</v>
      </c>
      <c r="C11" s="519" t="s">
        <v>36</v>
      </c>
      <c r="D11" s="520">
        <v>1311</v>
      </c>
      <c r="E11" s="521">
        <v>1.7967764925168578E-2</v>
      </c>
    </row>
    <row r="12" spans="1:5" ht="14.25" customHeight="1">
      <c r="A12" s="525"/>
      <c r="B12" s="518">
        <v>9</v>
      </c>
      <c r="C12" s="519" t="s">
        <v>457</v>
      </c>
      <c r="D12" s="520">
        <v>1296</v>
      </c>
      <c r="E12" s="521">
        <v>1.7762184090784495E-2</v>
      </c>
    </row>
    <row r="13" spans="1:5" ht="14.25" customHeight="1">
      <c r="B13" s="518">
        <v>10</v>
      </c>
      <c r="C13" s="519" t="s">
        <v>23</v>
      </c>
      <c r="D13" s="520">
        <v>895</v>
      </c>
      <c r="E13" s="521">
        <v>1.2266323118250096E-2</v>
      </c>
    </row>
    <row r="14" spans="1:5" ht="14.25" customHeight="1">
      <c r="B14" s="518">
        <v>11</v>
      </c>
      <c r="C14" s="519" t="s">
        <v>26</v>
      </c>
      <c r="D14" s="520">
        <v>880</v>
      </c>
      <c r="E14" s="521">
        <v>1.2060742283866017E-2</v>
      </c>
    </row>
    <row r="15" spans="1:5" ht="13.8">
      <c r="B15" s="522">
        <v>12</v>
      </c>
      <c r="C15" s="519" t="s">
        <v>29</v>
      </c>
      <c r="D15" s="523">
        <v>871</v>
      </c>
      <c r="E15" s="524">
        <v>1.1937393783235568E-2</v>
      </c>
    </row>
    <row r="16" spans="1:5" ht="13.8">
      <c r="B16" s="522">
        <v>13</v>
      </c>
      <c r="C16" s="526" t="s">
        <v>31</v>
      </c>
      <c r="D16" s="523">
        <v>783</v>
      </c>
      <c r="E16" s="524">
        <v>1.0731319554848967E-2</v>
      </c>
    </row>
    <row r="17" spans="2:5" ht="14.25" customHeight="1">
      <c r="B17" s="518">
        <v>14</v>
      </c>
      <c r="C17" s="519" t="s">
        <v>41</v>
      </c>
      <c r="D17" s="520">
        <v>697</v>
      </c>
      <c r="E17" s="521">
        <v>9.5526561043802419E-3</v>
      </c>
    </row>
    <row r="18" spans="2:5" ht="14.25" customHeight="1">
      <c r="B18" s="518">
        <v>15</v>
      </c>
      <c r="C18" s="519" t="s">
        <v>398</v>
      </c>
      <c r="D18" s="520">
        <v>559</v>
      </c>
      <c r="E18" s="521">
        <v>7.6613124280467083E-3</v>
      </c>
    </row>
    <row r="19" spans="2:5" ht="14.25" customHeight="1">
      <c r="B19" s="518">
        <v>16</v>
      </c>
      <c r="C19" s="519" t="s">
        <v>39</v>
      </c>
      <c r="D19" s="520">
        <v>537</v>
      </c>
      <c r="E19" s="521">
        <v>7.3597938709500576E-3</v>
      </c>
    </row>
    <row r="20" spans="2:5" ht="14.25" customHeight="1">
      <c r="B20" s="518">
        <v>17</v>
      </c>
      <c r="C20" s="519" t="s">
        <v>35</v>
      </c>
      <c r="D20" s="520">
        <v>537</v>
      </c>
      <c r="E20" s="521">
        <v>7.3597938709500576E-3</v>
      </c>
    </row>
    <row r="21" spans="2:5" ht="14.25" customHeight="1">
      <c r="B21" s="518">
        <v>18</v>
      </c>
      <c r="C21" s="519" t="s">
        <v>40</v>
      </c>
      <c r="D21" s="520">
        <v>522</v>
      </c>
      <c r="E21" s="521">
        <v>7.1542130365659781E-3</v>
      </c>
    </row>
    <row r="22" spans="2:5" ht="14.25" customHeight="1">
      <c r="B22" s="518">
        <v>19</v>
      </c>
      <c r="C22" s="519" t="s">
        <v>30</v>
      </c>
      <c r="D22" s="520">
        <v>489</v>
      </c>
      <c r="E22" s="521">
        <v>6.7019352009210021E-3</v>
      </c>
    </row>
    <row r="23" spans="2:5" ht="14.25" customHeight="1">
      <c r="B23" s="527">
        <v>20</v>
      </c>
      <c r="C23" s="528" t="s">
        <v>397</v>
      </c>
      <c r="D23" s="529">
        <v>453</v>
      </c>
      <c r="E23" s="530">
        <v>6.2085411983992108E-3</v>
      </c>
    </row>
    <row r="25" spans="2:5" ht="15.6">
      <c r="B25" s="579" t="s">
        <v>548</v>
      </c>
    </row>
  </sheetData>
  <pageMargins left="0.7" right="0.7" top="0.75" bottom="0.75"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5"/>
  <sheetViews>
    <sheetView workbookViewId="0"/>
  </sheetViews>
  <sheetFormatPr defaultColWidth="60.5546875" defaultRowHeight="13.2"/>
  <cols>
    <col min="1" max="2" width="5.6640625" style="474" customWidth="1"/>
    <col min="3" max="3" width="41.5546875" style="474" bestFit="1" customWidth="1"/>
    <col min="4" max="4" width="11.5546875" style="474" customWidth="1"/>
    <col min="5" max="5" width="12" style="474" customWidth="1"/>
    <col min="6" max="252" width="60.5546875" style="474"/>
    <col min="253" max="254" width="5.6640625" style="474" customWidth="1"/>
    <col min="255" max="255" width="35" style="474" customWidth="1"/>
    <col min="256" max="256" width="11.5546875" style="474" customWidth="1"/>
    <col min="257" max="257" width="12" style="474" customWidth="1"/>
    <col min="258" max="260" width="15.109375" style="474" customWidth="1"/>
    <col min="261" max="508" width="60.5546875" style="474"/>
    <col min="509" max="510" width="5.6640625" style="474" customWidth="1"/>
    <col min="511" max="511" width="35" style="474" customWidth="1"/>
    <col min="512" max="512" width="11.5546875" style="474" customWidth="1"/>
    <col min="513" max="513" width="12" style="474" customWidth="1"/>
    <col min="514" max="516" width="15.109375" style="474" customWidth="1"/>
    <col min="517" max="764" width="60.5546875" style="474"/>
    <col min="765" max="766" width="5.6640625" style="474" customWidth="1"/>
    <col min="767" max="767" width="35" style="474" customWidth="1"/>
    <col min="768" max="768" width="11.5546875" style="474" customWidth="1"/>
    <col min="769" max="769" width="12" style="474" customWidth="1"/>
    <col min="770" max="772" width="15.109375" style="474" customWidth="1"/>
    <col min="773" max="1020" width="60.5546875" style="474"/>
    <col min="1021" max="1022" width="5.6640625" style="474" customWidth="1"/>
    <col min="1023" max="1023" width="35" style="474" customWidth="1"/>
    <col min="1024" max="1024" width="11.5546875" style="474" customWidth="1"/>
    <col min="1025" max="1025" width="12" style="474" customWidth="1"/>
    <col min="1026" max="1028" width="15.109375" style="474" customWidth="1"/>
    <col min="1029" max="1276" width="60.5546875" style="474"/>
    <col min="1277" max="1278" width="5.6640625" style="474" customWidth="1"/>
    <col min="1279" max="1279" width="35" style="474" customWidth="1"/>
    <col min="1280" max="1280" width="11.5546875" style="474" customWidth="1"/>
    <col min="1281" max="1281" width="12" style="474" customWidth="1"/>
    <col min="1282" max="1284" width="15.109375" style="474" customWidth="1"/>
    <col min="1285" max="1532" width="60.5546875" style="474"/>
    <col min="1533" max="1534" width="5.6640625" style="474" customWidth="1"/>
    <col min="1535" max="1535" width="35" style="474" customWidth="1"/>
    <col min="1536" max="1536" width="11.5546875" style="474" customWidth="1"/>
    <col min="1537" max="1537" width="12" style="474" customWidth="1"/>
    <col min="1538" max="1540" width="15.109375" style="474" customWidth="1"/>
    <col min="1541" max="1788" width="60.5546875" style="474"/>
    <col min="1789" max="1790" width="5.6640625" style="474" customWidth="1"/>
    <col min="1791" max="1791" width="35" style="474" customWidth="1"/>
    <col min="1792" max="1792" width="11.5546875" style="474" customWidth="1"/>
    <col min="1793" max="1793" width="12" style="474" customWidth="1"/>
    <col min="1794" max="1796" width="15.109375" style="474" customWidth="1"/>
    <col min="1797" max="2044" width="60.5546875" style="474"/>
    <col min="2045" max="2046" width="5.6640625" style="474" customWidth="1"/>
    <col min="2047" max="2047" width="35" style="474" customWidth="1"/>
    <col min="2048" max="2048" width="11.5546875" style="474" customWidth="1"/>
    <col min="2049" max="2049" width="12" style="474" customWidth="1"/>
    <col min="2050" max="2052" width="15.109375" style="474" customWidth="1"/>
    <col min="2053" max="2300" width="60.5546875" style="474"/>
    <col min="2301" max="2302" width="5.6640625" style="474" customWidth="1"/>
    <col min="2303" max="2303" width="35" style="474" customWidth="1"/>
    <col min="2304" max="2304" width="11.5546875" style="474" customWidth="1"/>
    <col min="2305" max="2305" width="12" style="474" customWidth="1"/>
    <col min="2306" max="2308" width="15.109375" style="474" customWidth="1"/>
    <col min="2309" max="2556" width="60.5546875" style="474"/>
    <col min="2557" max="2558" width="5.6640625" style="474" customWidth="1"/>
    <col min="2559" max="2559" width="35" style="474" customWidth="1"/>
    <col min="2560" max="2560" width="11.5546875" style="474" customWidth="1"/>
    <col min="2561" max="2561" width="12" style="474" customWidth="1"/>
    <col min="2562" max="2564" width="15.109375" style="474" customWidth="1"/>
    <col min="2565" max="2812" width="60.5546875" style="474"/>
    <col min="2813" max="2814" width="5.6640625" style="474" customWidth="1"/>
    <col min="2815" max="2815" width="35" style="474" customWidth="1"/>
    <col min="2816" max="2816" width="11.5546875" style="474" customWidth="1"/>
    <col min="2817" max="2817" width="12" style="474" customWidth="1"/>
    <col min="2818" max="2820" width="15.109375" style="474" customWidth="1"/>
    <col min="2821" max="3068" width="60.5546875" style="474"/>
    <col min="3069" max="3070" width="5.6640625" style="474" customWidth="1"/>
    <col min="3071" max="3071" width="35" style="474" customWidth="1"/>
    <col min="3072" max="3072" width="11.5546875" style="474" customWidth="1"/>
    <col min="3073" max="3073" width="12" style="474" customWidth="1"/>
    <col min="3074" max="3076" width="15.109375" style="474" customWidth="1"/>
    <col min="3077" max="3324" width="60.5546875" style="474"/>
    <col min="3325" max="3326" width="5.6640625" style="474" customWidth="1"/>
    <col min="3327" max="3327" width="35" style="474" customWidth="1"/>
    <col min="3328" max="3328" width="11.5546875" style="474" customWidth="1"/>
    <col min="3329" max="3329" width="12" style="474" customWidth="1"/>
    <col min="3330" max="3332" width="15.109375" style="474" customWidth="1"/>
    <col min="3333" max="3580" width="60.5546875" style="474"/>
    <col min="3581" max="3582" width="5.6640625" style="474" customWidth="1"/>
    <col min="3583" max="3583" width="35" style="474" customWidth="1"/>
    <col min="3584" max="3584" width="11.5546875" style="474" customWidth="1"/>
    <col min="3585" max="3585" width="12" style="474" customWidth="1"/>
    <col min="3586" max="3588" width="15.109375" style="474" customWidth="1"/>
    <col min="3589" max="3836" width="60.5546875" style="474"/>
    <col min="3837" max="3838" width="5.6640625" style="474" customWidth="1"/>
    <col min="3839" max="3839" width="35" style="474" customWidth="1"/>
    <col min="3840" max="3840" width="11.5546875" style="474" customWidth="1"/>
    <col min="3841" max="3841" width="12" style="474" customWidth="1"/>
    <col min="3842" max="3844" width="15.109375" style="474" customWidth="1"/>
    <col min="3845" max="4092" width="60.5546875" style="474"/>
    <col min="4093" max="4094" width="5.6640625" style="474" customWidth="1"/>
    <col min="4095" max="4095" width="35" style="474" customWidth="1"/>
    <col min="4096" max="4096" width="11.5546875" style="474" customWidth="1"/>
    <col min="4097" max="4097" width="12" style="474" customWidth="1"/>
    <col min="4098" max="4100" width="15.109375" style="474" customWidth="1"/>
    <col min="4101" max="4348" width="60.5546875" style="474"/>
    <col min="4349" max="4350" width="5.6640625" style="474" customWidth="1"/>
    <col min="4351" max="4351" width="35" style="474" customWidth="1"/>
    <col min="4352" max="4352" width="11.5546875" style="474" customWidth="1"/>
    <col min="4353" max="4353" width="12" style="474" customWidth="1"/>
    <col min="4354" max="4356" width="15.109375" style="474" customWidth="1"/>
    <col min="4357" max="4604" width="60.5546875" style="474"/>
    <col min="4605" max="4606" width="5.6640625" style="474" customWidth="1"/>
    <col min="4607" max="4607" width="35" style="474" customWidth="1"/>
    <col min="4608" max="4608" width="11.5546875" style="474" customWidth="1"/>
    <col min="4609" max="4609" width="12" style="474" customWidth="1"/>
    <col min="4610" max="4612" width="15.109375" style="474" customWidth="1"/>
    <col min="4613" max="4860" width="60.5546875" style="474"/>
    <col min="4861" max="4862" width="5.6640625" style="474" customWidth="1"/>
    <col min="4863" max="4863" width="35" style="474" customWidth="1"/>
    <col min="4864" max="4864" width="11.5546875" style="474" customWidth="1"/>
    <col min="4865" max="4865" width="12" style="474" customWidth="1"/>
    <col min="4866" max="4868" width="15.109375" style="474" customWidth="1"/>
    <col min="4869" max="5116" width="60.5546875" style="474"/>
    <col min="5117" max="5118" width="5.6640625" style="474" customWidth="1"/>
    <col min="5119" max="5119" width="35" style="474" customWidth="1"/>
    <col min="5120" max="5120" width="11.5546875" style="474" customWidth="1"/>
    <col min="5121" max="5121" width="12" style="474" customWidth="1"/>
    <col min="5122" max="5124" width="15.109375" style="474" customWidth="1"/>
    <col min="5125" max="5372" width="60.5546875" style="474"/>
    <col min="5373" max="5374" width="5.6640625" style="474" customWidth="1"/>
    <col min="5375" max="5375" width="35" style="474" customWidth="1"/>
    <col min="5376" max="5376" width="11.5546875" style="474" customWidth="1"/>
    <col min="5377" max="5377" width="12" style="474" customWidth="1"/>
    <col min="5378" max="5380" width="15.109375" style="474" customWidth="1"/>
    <col min="5381" max="5628" width="60.5546875" style="474"/>
    <col min="5629" max="5630" width="5.6640625" style="474" customWidth="1"/>
    <col min="5631" max="5631" width="35" style="474" customWidth="1"/>
    <col min="5632" max="5632" width="11.5546875" style="474" customWidth="1"/>
    <col min="5633" max="5633" width="12" style="474" customWidth="1"/>
    <col min="5634" max="5636" width="15.109375" style="474" customWidth="1"/>
    <col min="5637" max="5884" width="60.5546875" style="474"/>
    <col min="5885" max="5886" width="5.6640625" style="474" customWidth="1"/>
    <col min="5887" max="5887" width="35" style="474" customWidth="1"/>
    <col min="5888" max="5888" width="11.5546875" style="474" customWidth="1"/>
    <col min="5889" max="5889" width="12" style="474" customWidth="1"/>
    <col min="5890" max="5892" width="15.109375" style="474" customWidth="1"/>
    <col min="5893" max="6140" width="60.5546875" style="474"/>
    <col min="6141" max="6142" width="5.6640625" style="474" customWidth="1"/>
    <col min="6143" max="6143" width="35" style="474" customWidth="1"/>
    <col min="6144" max="6144" width="11.5546875" style="474" customWidth="1"/>
    <col min="6145" max="6145" width="12" style="474" customWidth="1"/>
    <col min="6146" max="6148" width="15.109375" style="474" customWidth="1"/>
    <col min="6149" max="6396" width="60.5546875" style="474"/>
    <col min="6397" max="6398" width="5.6640625" style="474" customWidth="1"/>
    <col min="6399" max="6399" width="35" style="474" customWidth="1"/>
    <col min="6400" max="6400" width="11.5546875" style="474" customWidth="1"/>
    <col min="6401" max="6401" width="12" style="474" customWidth="1"/>
    <col min="6402" max="6404" width="15.109375" style="474" customWidth="1"/>
    <col min="6405" max="6652" width="60.5546875" style="474"/>
    <col min="6653" max="6654" width="5.6640625" style="474" customWidth="1"/>
    <col min="6655" max="6655" width="35" style="474" customWidth="1"/>
    <col min="6656" max="6656" width="11.5546875" style="474" customWidth="1"/>
    <col min="6657" max="6657" width="12" style="474" customWidth="1"/>
    <col min="6658" max="6660" width="15.109375" style="474" customWidth="1"/>
    <col min="6661" max="6908" width="60.5546875" style="474"/>
    <col min="6909" max="6910" width="5.6640625" style="474" customWidth="1"/>
    <col min="6911" max="6911" width="35" style="474" customWidth="1"/>
    <col min="6912" max="6912" width="11.5546875" style="474" customWidth="1"/>
    <col min="6913" max="6913" width="12" style="474" customWidth="1"/>
    <col min="6914" max="6916" width="15.109375" style="474" customWidth="1"/>
    <col min="6917" max="7164" width="60.5546875" style="474"/>
    <col min="7165" max="7166" width="5.6640625" style="474" customWidth="1"/>
    <col min="7167" max="7167" width="35" style="474" customWidth="1"/>
    <col min="7168" max="7168" width="11.5546875" style="474" customWidth="1"/>
    <col min="7169" max="7169" width="12" style="474" customWidth="1"/>
    <col min="7170" max="7172" width="15.109375" style="474" customWidth="1"/>
    <col min="7173" max="7420" width="60.5546875" style="474"/>
    <col min="7421" max="7422" width="5.6640625" style="474" customWidth="1"/>
    <col min="7423" max="7423" width="35" style="474" customWidth="1"/>
    <col min="7424" max="7424" width="11.5546875" style="474" customWidth="1"/>
    <col min="7425" max="7425" width="12" style="474" customWidth="1"/>
    <col min="7426" max="7428" width="15.109375" style="474" customWidth="1"/>
    <col min="7429" max="7676" width="60.5546875" style="474"/>
    <col min="7677" max="7678" width="5.6640625" style="474" customWidth="1"/>
    <col min="7679" max="7679" width="35" style="474" customWidth="1"/>
    <col min="7680" max="7680" width="11.5546875" style="474" customWidth="1"/>
    <col min="7681" max="7681" width="12" style="474" customWidth="1"/>
    <col min="7682" max="7684" width="15.109375" style="474" customWidth="1"/>
    <col min="7685" max="7932" width="60.5546875" style="474"/>
    <col min="7933" max="7934" width="5.6640625" style="474" customWidth="1"/>
    <col min="7935" max="7935" width="35" style="474" customWidth="1"/>
    <col min="7936" max="7936" width="11.5546875" style="474" customWidth="1"/>
    <col min="7937" max="7937" width="12" style="474" customWidth="1"/>
    <col min="7938" max="7940" width="15.109375" style="474" customWidth="1"/>
    <col min="7941" max="8188" width="60.5546875" style="474"/>
    <col min="8189" max="8190" width="5.6640625" style="474" customWidth="1"/>
    <col min="8191" max="8191" width="35" style="474" customWidth="1"/>
    <col min="8192" max="8192" width="11.5546875" style="474" customWidth="1"/>
    <col min="8193" max="8193" width="12" style="474" customWidth="1"/>
    <col min="8194" max="8196" width="15.109375" style="474" customWidth="1"/>
    <col min="8197" max="8444" width="60.5546875" style="474"/>
    <col min="8445" max="8446" width="5.6640625" style="474" customWidth="1"/>
    <col min="8447" max="8447" width="35" style="474" customWidth="1"/>
    <col min="8448" max="8448" width="11.5546875" style="474" customWidth="1"/>
    <col min="8449" max="8449" width="12" style="474" customWidth="1"/>
    <col min="8450" max="8452" width="15.109375" style="474" customWidth="1"/>
    <col min="8453" max="8700" width="60.5546875" style="474"/>
    <col min="8701" max="8702" width="5.6640625" style="474" customWidth="1"/>
    <col min="8703" max="8703" width="35" style="474" customWidth="1"/>
    <col min="8704" max="8704" width="11.5546875" style="474" customWidth="1"/>
    <col min="8705" max="8705" width="12" style="474" customWidth="1"/>
    <col min="8706" max="8708" width="15.109375" style="474" customWidth="1"/>
    <col min="8709" max="8956" width="60.5546875" style="474"/>
    <col min="8957" max="8958" width="5.6640625" style="474" customWidth="1"/>
    <col min="8959" max="8959" width="35" style="474" customWidth="1"/>
    <col min="8960" max="8960" width="11.5546875" style="474" customWidth="1"/>
    <col min="8961" max="8961" width="12" style="474" customWidth="1"/>
    <col min="8962" max="8964" width="15.109375" style="474" customWidth="1"/>
    <col min="8965" max="9212" width="60.5546875" style="474"/>
    <col min="9213" max="9214" width="5.6640625" style="474" customWidth="1"/>
    <col min="9215" max="9215" width="35" style="474" customWidth="1"/>
    <col min="9216" max="9216" width="11.5546875" style="474" customWidth="1"/>
    <col min="9217" max="9217" width="12" style="474" customWidth="1"/>
    <col min="9218" max="9220" width="15.109375" style="474" customWidth="1"/>
    <col min="9221" max="9468" width="60.5546875" style="474"/>
    <col min="9469" max="9470" width="5.6640625" style="474" customWidth="1"/>
    <col min="9471" max="9471" width="35" style="474" customWidth="1"/>
    <col min="9472" max="9472" width="11.5546875" style="474" customWidth="1"/>
    <col min="9473" max="9473" width="12" style="474" customWidth="1"/>
    <col min="9474" max="9476" width="15.109375" style="474" customWidth="1"/>
    <col min="9477" max="9724" width="60.5546875" style="474"/>
    <col min="9725" max="9726" width="5.6640625" style="474" customWidth="1"/>
    <col min="9727" max="9727" width="35" style="474" customWidth="1"/>
    <col min="9728" max="9728" width="11.5546875" style="474" customWidth="1"/>
    <col min="9729" max="9729" width="12" style="474" customWidth="1"/>
    <col min="9730" max="9732" width="15.109375" style="474" customWidth="1"/>
    <col min="9733" max="9980" width="60.5546875" style="474"/>
    <col min="9981" max="9982" width="5.6640625" style="474" customWidth="1"/>
    <col min="9983" max="9983" width="35" style="474" customWidth="1"/>
    <col min="9984" max="9984" width="11.5546875" style="474" customWidth="1"/>
    <col min="9985" max="9985" width="12" style="474" customWidth="1"/>
    <col min="9986" max="9988" width="15.109375" style="474" customWidth="1"/>
    <col min="9989" max="10236" width="60.5546875" style="474"/>
    <col min="10237" max="10238" width="5.6640625" style="474" customWidth="1"/>
    <col min="10239" max="10239" width="35" style="474" customWidth="1"/>
    <col min="10240" max="10240" width="11.5546875" style="474" customWidth="1"/>
    <col min="10241" max="10241" width="12" style="474" customWidth="1"/>
    <col min="10242" max="10244" width="15.109375" style="474" customWidth="1"/>
    <col min="10245" max="10492" width="60.5546875" style="474"/>
    <col min="10493" max="10494" width="5.6640625" style="474" customWidth="1"/>
    <col min="10495" max="10495" width="35" style="474" customWidth="1"/>
    <col min="10496" max="10496" width="11.5546875" style="474" customWidth="1"/>
    <col min="10497" max="10497" width="12" style="474" customWidth="1"/>
    <col min="10498" max="10500" width="15.109375" style="474" customWidth="1"/>
    <col min="10501" max="10748" width="60.5546875" style="474"/>
    <col min="10749" max="10750" width="5.6640625" style="474" customWidth="1"/>
    <col min="10751" max="10751" width="35" style="474" customWidth="1"/>
    <col min="10752" max="10752" width="11.5546875" style="474" customWidth="1"/>
    <col min="10753" max="10753" width="12" style="474" customWidth="1"/>
    <col min="10754" max="10756" width="15.109375" style="474" customWidth="1"/>
    <col min="10757" max="11004" width="60.5546875" style="474"/>
    <col min="11005" max="11006" width="5.6640625" style="474" customWidth="1"/>
    <col min="11007" max="11007" width="35" style="474" customWidth="1"/>
    <col min="11008" max="11008" width="11.5546875" style="474" customWidth="1"/>
    <col min="11009" max="11009" width="12" style="474" customWidth="1"/>
    <col min="11010" max="11012" width="15.109375" style="474" customWidth="1"/>
    <col min="11013" max="11260" width="60.5546875" style="474"/>
    <col min="11261" max="11262" width="5.6640625" style="474" customWidth="1"/>
    <col min="11263" max="11263" width="35" style="474" customWidth="1"/>
    <col min="11264" max="11264" width="11.5546875" style="474" customWidth="1"/>
    <col min="11265" max="11265" width="12" style="474" customWidth="1"/>
    <col min="11266" max="11268" width="15.109375" style="474" customWidth="1"/>
    <col min="11269" max="11516" width="60.5546875" style="474"/>
    <col min="11517" max="11518" width="5.6640625" style="474" customWidth="1"/>
    <col min="11519" max="11519" width="35" style="474" customWidth="1"/>
    <col min="11520" max="11520" width="11.5546875" style="474" customWidth="1"/>
    <col min="11521" max="11521" width="12" style="474" customWidth="1"/>
    <col min="11522" max="11524" width="15.109375" style="474" customWidth="1"/>
    <col min="11525" max="11772" width="60.5546875" style="474"/>
    <col min="11773" max="11774" width="5.6640625" style="474" customWidth="1"/>
    <col min="11775" max="11775" width="35" style="474" customWidth="1"/>
    <col min="11776" max="11776" width="11.5546875" style="474" customWidth="1"/>
    <col min="11777" max="11777" width="12" style="474" customWidth="1"/>
    <col min="11778" max="11780" width="15.109375" style="474" customWidth="1"/>
    <col min="11781" max="12028" width="60.5546875" style="474"/>
    <col min="12029" max="12030" width="5.6640625" style="474" customWidth="1"/>
    <col min="12031" max="12031" width="35" style="474" customWidth="1"/>
    <col min="12032" max="12032" width="11.5546875" style="474" customWidth="1"/>
    <col min="12033" max="12033" width="12" style="474" customWidth="1"/>
    <col min="12034" max="12036" width="15.109375" style="474" customWidth="1"/>
    <col min="12037" max="12284" width="60.5546875" style="474"/>
    <col min="12285" max="12286" width="5.6640625" style="474" customWidth="1"/>
    <col min="12287" max="12287" width="35" style="474" customWidth="1"/>
    <col min="12288" max="12288" width="11.5546875" style="474" customWidth="1"/>
    <col min="12289" max="12289" width="12" style="474" customWidth="1"/>
    <col min="12290" max="12292" width="15.109375" style="474" customWidth="1"/>
    <col min="12293" max="12540" width="60.5546875" style="474"/>
    <col min="12541" max="12542" width="5.6640625" style="474" customWidth="1"/>
    <col min="12543" max="12543" width="35" style="474" customWidth="1"/>
    <col min="12544" max="12544" width="11.5546875" style="474" customWidth="1"/>
    <col min="12545" max="12545" width="12" style="474" customWidth="1"/>
    <col min="12546" max="12548" width="15.109375" style="474" customWidth="1"/>
    <col min="12549" max="12796" width="60.5546875" style="474"/>
    <col min="12797" max="12798" width="5.6640625" style="474" customWidth="1"/>
    <col min="12799" max="12799" width="35" style="474" customWidth="1"/>
    <col min="12800" max="12800" width="11.5546875" style="474" customWidth="1"/>
    <col min="12801" max="12801" width="12" style="474" customWidth="1"/>
    <col min="12802" max="12804" width="15.109375" style="474" customWidth="1"/>
    <col min="12805" max="13052" width="60.5546875" style="474"/>
    <col min="13053" max="13054" width="5.6640625" style="474" customWidth="1"/>
    <col min="13055" max="13055" width="35" style="474" customWidth="1"/>
    <col min="13056" max="13056" width="11.5546875" style="474" customWidth="1"/>
    <col min="13057" max="13057" width="12" style="474" customWidth="1"/>
    <col min="13058" max="13060" width="15.109375" style="474" customWidth="1"/>
    <col min="13061" max="13308" width="60.5546875" style="474"/>
    <col min="13309" max="13310" width="5.6640625" style="474" customWidth="1"/>
    <col min="13311" max="13311" width="35" style="474" customWidth="1"/>
    <col min="13312" max="13312" width="11.5546875" style="474" customWidth="1"/>
    <col min="13313" max="13313" width="12" style="474" customWidth="1"/>
    <col min="13314" max="13316" width="15.109375" style="474" customWidth="1"/>
    <col min="13317" max="13564" width="60.5546875" style="474"/>
    <col min="13565" max="13566" width="5.6640625" style="474" customWidth="1"/>
    <col min="13567" max="13567" width="35" style="474" customWidth="1"/>
    <col min="13568" max="13568" width="11.5546875" style="474" customWidth="1"/>
    <col min="13569" max="13569" width="12" style="474" customWidth="1"/>
    <col min="13570" max="13572" width="15.109375" style="474" customWidth="1"/>
    <col min="13573" max="13820" width="60.5546875" style="474"/>
    <col min="13821" max="13822" width="5.6640625" style="474" customWidth="1"/>
    <col min="13823" max="13823" width="35" style="474" customWidth="1"/>
    <col min="13824" max="13824" width="11.5546875" style="474" customWidth="1"/>
    <col min="13825" max="13825" width="12" style="474" customWidth="1"/>
    <col min="13826" max="13828" width="15.109375" style="474" customWidth="1"/>
    <col min="13829" max="14076" width="60.5546875" style="474"/>
    <col min="14077" max="14078" width="5.6640625" style="474" customWidth="1"/>
    <col min="14079" max="14079" width="35" style="474" customWidth="1"/>
    <col min="14080" max="14080" width="11.5546875" style="474" customWidth="1"/>
    <col min="14081" max="14081" width="12" style="474" customWidth="1"/>
    <col min="14082" max="14084" width="15.109375" style="474" customWidth="1"/>
    <col min="14085" max="14332" width="60.5546875" style="474"/>
    <col min="14333" max="14334" width="5.6640625" style="474" customWidth="1"/>
    <col min="14335" max="14335" width="35" style="474" customWidth="1"/>
    <col min="14336" max="14336" width="11.5546875" style="474" customWidth="1"/>
    <col min="14337" max="14337" width="12" style="474" customWidth="1"/>
    <col min="14338" max="14340" width="15.109375" style="474" customWidth="1"/>
    <col min="14341" max="14588" width="60.5546875" style="474"/>
    <col min="14589" max="14590" width="5.6640625" style="474" customWidth="1"/>
    <col min="14591" max="14591" width="35" style="474" customWidth="1"/>
    <col min="14592" max="14592" width="11.5546875" style="474" customWidth="1"/>
    <col min="14593" max="14593" width="12" style="474" customWidth="1"/>
    <col min="14594" max="14596" width="15.109375" style="474" customWidth="1"/>
    <col min="14597" max="14844" width="60.5546875" style="474"/>
    <col min="14845" max="14846" width="5.6640625" style="474" customWidth="1"/>
    <col min="14847" max="14847" width="35" style="474" customWidth="1"/>
    <col min="14848" max="14848" width="11.5546875" style="474" customWidth="1"/>
    <col min="14849" max="14849" width="12" style="474" customWidth="1"/>
    <col min="14850" max="14852" width="15.109375" style="474" customWidth="1"/>
    <col min="14853" max="15100" width="60.5546875" style="474"/>
    <col min="15101" max="15102" width="5.6640625" style="474" customWidth="1"/>
    <col min="15103" max="15103" width="35" style="474" customWidth="1"/>
    <col min="15104" max="15104" width="11.5546875" style="474" customWidth="1"/>
    <col min="15105" max="15105" width="12" style="474" customWidth="1"/>
    <col min="15106" max="15108" width="15.109375" style="474" customWidth="1"/>
    <col min="15109" max="15356" width="60.5546875" style="474"/>
    <col min="15357" max="15358" width="5.6640625" style="474" customWidth="1"/>
    <col min="15359" max="15359" width="35" style="474" customWidth="1"/>
    <col min="15360" max="15360" width="11.5546875" style="474" customWidth="1"/>
    <col min="15361" max="15361" width="12" style="474" customWidth="1"/>
    <col min="15362" max="15364" width="15.109375" style="474" customWidth="1"/>
    <col min="15365" max="15612" width="60.5546875" style="474"/>
    <col min="15613" max="15614" width="5.6640625" style="474" customWidth="1"/>
    <col min="15615" max="15615" width="35" style="474" customWidth="1"/>
    <col min="15616" max="15616" width="11.5546875" style="474" customWidth="1"/>
    <col min="15617" max="15617" width="12" style="474" customWidth="1"/>
    <col min="15618" max="15620" width="15.109375" style="474" customWidth="1"/>
    <col min="15621" max="15868" width="60.5546875" style="474"/>
    <col min="15869" max="15870" width="5.6640625" style="474" customWidth="1"/>
    <col min="15871" max="15871" width="35" style="474" customWidth="1"/>
    <col min="15872" max="15872" width="11.5546875" style="474" customWidth="1"/>
    <col min="15873" max="15873" width="12" style="474" customWidth="1"/>
    <col min="15874" max="15876" width="15.109375" style="474" customWidth="1"/>
    <col min="15877" max="16124" width="60.5546875" style="474"/>
    <col min="16125" max="16126" width="5.6640625" style="474" customWidth="1"/>
    <col min="16127" max="16127" width="35" style="474" customWidth="1"/>
    <col min="16128" max="16128" width="11.5546875" style="474" customWidth="1"/>
    <col min="16129" max="16129" width="12" style="474" customWidth="1"/>
    <col min="16130" max="16132" width="15.109375" style="474" customWidth="1"/>
    <col min="16133" max="16384" width="60.5546875" style="474"/>
  </cols>
  <sheetData>
    <row r="1" spans="2:5">
      <c r="B1" s="585" t="s">
        <v>452</v>
      </c>
    </row>
    <row r="3" spans="2:5" ht="25.5" customHeight="1">
      <c r="B3" s="509" t="s">
        <v>14</v>
      </c>
      <c r="C3" s="533" t="s">
        <v>366</v>
      </c>
      <c r="D3" s="534" t="s">
        <v>65</v>
      </c>
      <c r="E3" s="535" t="s">
        <v>103</v>
      </c>
    </row>
    <row r="4" spans="2:5">
      <c r="B4" s="536">
        <v>1</v>
      </c>
      <c r="C4" s="537" t="s">
        <v>18</v>
      </c>
      <c r="D4" s="538">
        <v>6667</v>
      </c>
      <c r="E4" s="539">
        <v>0.31055524501583753</v>
      </c>
    </row>
    <row r="5" spans="2:5">
      <c r="B5" s="540">
        <v>2</v>
      </c>
      <c r="C5" s="541" t="s">
        <v>19</v>
      </c>
      <c r="D5" s="542">
        <v>2973</v>
      </c>
      <c r="E5" s="543">
        <v>0.13848518725544998</v>
      </c>
    </row>
    <row r="6" spans="2:5">
      <c r="B6" s="540">
        <v>3</v>
      </c>
      <c r="C6" s="541" t="s">
        <v>25</v>
      </c>
      <c r="D6" s="542">
        <v>2327</v>
      </c>
      <c r="E6" s="543">
        <v>0.10839388857834917</v>
      </c>
    </row>
    <row r="7" spans="2:5">
      <c r="B7" s="540">
        <v>4</v>
      </c>
      <c r="C7" s="544" t="s">
        <v>22</v>
      </c>
      <c r="D7" s="542">
        <v>2145</v>
      </c>
      <c r="E7" s="543">
        <v>9.9916154276131916E-2</v>
      </c>
    </row>
    <row r="8" spans="2:5" ht="26.4">
      <c r="B8" s="540">
        <v>5</v>
      </c>
      <c r="C8" s="544" t="s">
        <v>36</v>
      </c>
      <c r="D8" s="542">
        <v>698</v>
      </c>
      <c r="E8" s="543">
        <v>3.25135084777343E-2</v>
      </c>
    </row>
    <row r="9" spans="2:5">
      <c r="B9" s="540">
        <v>6</v>
      </c>
      <c r="C9" s="544" t="s">
        <v>457</v>
      </c>
      <c r="D9" s="542">
        <v>585</v>
      </c>
      <c r="E9" s="543">
        <v>2.7249860257126887E-2</v>
      </c>
    </row>
    <row r="10" spans="2:5">
      <c r="B10" s="540">
        <v>7</v>
      </c>
      <c r="C10" s="541" t="s">
        <v>20</v>
      </c>
      <c r="D10" s="542">
        <v>542</v>
      </c>
      <c r="E10" s="543">
        <v>2.5246879075833797E-2</v>
      </c>
    </row>
    <row r="11" spans="2:5">
      <c r="B11" s="540">
        <v>8</v>
      </c>
      <c r="C11" s="541" t="s">
        <v>21</v>
      </c>
      <c r="D11" s="542">
        <v>483</v>
      </c>
      <c r="E11" s="543">
        <v>2.2498602571268865E-2</v>
      </c>
    </row>
    <row r="12" spans="2:5">
      <c r="B12" s="540">
        <v>9</v>
      </c>
      <c r="C12" s="541" t="s">
        <v>31</v>
      </c>
      <c r="D12" s="542">
        <v>397</v>
      </c>
      <c r="E12" s="543">
        <v>1.849264020868269E-2</v>
      </c>
    </row>
    <row r="13" spans="2:5" ht="26.4">
      <c r="B13" s="545">
        <v>10</v>
      </c>
      <c r="C13" s="546" t="s">
        <v>28</v>
      </c>
      <c r="D13" s="547">
        <v>340</v>
      </c>
      <c r="E13" s="548">
        <v>1.5837525619526737E-2</v>
      </c>
    </row>
    <row r="15" spans="2:5" ht="14.4">
      <c r="B15" s="575" t="s">
        <v>1162</v>
      </c>
    </row>
  </sheetData>
  <pageMargins left="0.7" right="0.7" top="0.75" bottom="0.75" header="0.3" footer="0.3"/>
  <pageSetup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13"/>
  <sheetViews>
    <sheetView workbookViewId="0"/>
  </sheetViews>
  <sheetFormatPr defaultColWidth="60.5546875" defaultRowHeight="13.2"/>
  <cols>
    <col min="1" max="2" width="5.6640625" style="474" customWidth="1"/>
    <col min="3" max="3" width="48.109375" style="474" customWidth="1"/>
    <col min="4" max="4" width="11.5546875" style="474" customWidth="1"/>
    <col min="5" max="5" width="12" style="474" customWidth="1"/>
    <col min="6" max="252" width="60.5546875" style="474"/>
    <col min="253" max="254" width="5.6640625" style="474" customWidth="1"/>
    <col min="255" max="255" width="35" style="474" customWidth="1"/>
    <col min="256" max="256" width="11.5546875" style="474" customWidth="1"/>
    <col min="257" max="257" width="12" style="474" customWidth="1"/>
    <col min="258" max="260" width="15.109375" style="474" customWidth="1"/>
    <col min="261" max="508" width="60.5546875" style="474"/>
    <col min="509" max="510" width="5.6640625" style="474" customWidth="1"/>
    <col min="511" max="511" width="35" style="474" customWidth="1"/>
    <col min="512" max="512" width="11.5546875" style="474" customWidth="1"/>
    <col min="513" max="513" width="12" style="474" customWidth="1"/>
    <col min="514" max="516" width="15.109375" style="474" customWidth="1"/>
    <col min="517" max="764" width="60.5546875" style="474"/>
    <col min="765" max="766" width="5.6640625" style="474" customWidth="1"/>
    <col min="767" max="767" width="35" style="474" customWidth="1"/>
    <col min="768" max="768" width="11.5546875" style="474" customWidth="1"/>
    <col min="769" max="769" width="12" style="474" customWidth="1"/>
    <col min="770" max="772" width="15.109375" style="474" customWidth="1"/>
    <col min="773" max="1020" width="60.5546875" style="474"/>
    <col min="1021" max="1022" width="5.6640625" style="474" customWidth="1"/>
    <col min="1023" max="1023" width="35" style="474" customWidth="1"/>
    <col min="1024" max="1024" width="11.5546875" style="474" customWidth="1"/>
    <col min="1025" max="1025" width="12" style="474" customWidth="1"/>
    <col min="1026" max="1028" width="15.109375" style="474" customWidth="1"/>
    <col min="1029" max="1276" width="60.5546875" style="474"/>
    <col min="1277" max="1278" width="5.6640625" style="474" customWidth="1"/>
    <col min="1279" max="1279" width="35" style="474" customWidth="1"/>
    <col min="1280" max="1280" width="11.5546875" style="474" customWidth="1"/>
    <col min="1281" max="1281" width="12" style="474" customWidth="1"/>
    <col min="1282" max="1284" width="15.109375" style="474" customWidth="1"/>
    <col min="1285" max="1532" width="60.5546875" style="474"/>
    <col min="1533" max="1534" width="5.6640625" style="474" customWidth="1"/>
    <col min="1535" max="1535" width="35" style="474" customWidth="1"/>
    <col min="1536" max="1536" width="11.5546875" style="474" customWidth="1"/>
    <col min="1537" max="1537" width="12" style="474" customWidth="1"/>
    <col min="1538" max="1540" width="15.109375" style="474" customWidth="1"/>
    <col min="1541" max="1788" width="60.5546875" style="474"/>
    <col min="1789" max="1790" width="5.6640625" style="474" customWidth="1"/>
    <col min="1791" max="1791" width="35" style="474" customWidth="1"/>
    <col min="1792" max="1792" width="11.5546875" style="474" customWidth="1"/>
    <col min="1793" max="1793" width="12" style="474" customWidth="1"/>
    <col min="1794" max="1796" width="15.109375" style="474" customWidth="1"/>
    <col min="1797" max="2044" width="60.5546875" style="474"/>
    <col min="2045" max="2046" width="5.6640625" style="474" customWidth="1"/>
    <col min="2047" max="2047" width="35" style="474" customWidth="1"/>
    <col min="2048" max="2048" width="11.5546875" style="474" customWidth="1"/>
    <col min="2049" max="2049" width="12" style="474" customWidth="1"/>
    <col min="2050" max="2052" width="15.109375" style="474" customWidth="1"/>
    <col min="2053" max="2300" width="60.5546875" style="474"/>
    <col min="2301" max="2302" width="5.6640625" style="474" customWidth="1"/>
    <col min="2303" max="2303" width="35" style="474" customWidth="1"/>
    <col min="2304" max="2304" width="11.5546875" style="474" customWidth="1"/>
    <col min="2305" max="2305" width="12" style="474" customWidth="1"/>
    <col min="2306" max="2308" width="15.109375" style="474" customWidth="1"/>
    <col min="2309" max="2556" width="60.5546875" style="474"/>
    <col min="2557" max="2558" width="5.6640625" style="474" customWidth="1"/>
    <col min="2559" max="2559" width="35" style="474" customWidth="1"/>
    <col min="2560" max="2560" width="11.5546875" style="474" customWidth="1"/>
    <col min="2561" max="2561" width="12" style="474" customWidth="1"/>
    <col min="2562" max="2564" width="15.109375" style="474" customWidth="1"/>
    <col min="2565" max="2812" width="60.5546875" style="474"/>
    <col min="2813" max="2814" width="5.6640625" style="474" customWidth="1"/>
    <col min="2815" max="2815" width="35" style="474" customWidth="1"/>
    <col min="2816" max="2816" width="11.5546875" style="474" customWidth="1"/>
    <col min="2817" max="2817" width="12" style="474" customWidth="1"/>
    <col min="2818" max="2820" width="15.109375" style="474" customWidth="1"/>
    <col min="2821" max="3068" width="60.5546875" style="474"/>
    <col min="3069" max="3070" width="5.6640625" style="474" customWidth="1"/>
    <col min="3071" max="3071" width="35" style="474" customWidth="1"/>
    <col min="3072" max="3072" width="11.5546875" style="474" customWidth="1"/>
    <col min="3073" max="3073" width="12" style="474" customWidth="1"/>
    <col min="3074" max="3076" width="15.109375" style="474" customWidth="1"/>
    <col min="3077" max="3324" width="60.5546875" style="474"/>
    <col min="3325" max="3326" width="5.6640625" style="474" customWidth="1"/>
    <col min="3327" max="3327" width="35" style="474" customWidth="1"/>
    <col min="3328" max="3328" width="11.5546875" style="474" customWidth="1"/>
    <col min="3329" max="3329" width="12" style="474" customWidth="1"/>
    <col min="3330" max="3332" width="15.109375" style="474" customWidth="1"/>
    <col min="3333" max="3580" width="60.5546875" style="474"/>
    <col min="3581" max="3582" width="5.6640625" style="474" customWidth="1"/>
    <col min="3583" max="3583" width="35" style="474" customWidth="1"/>
    <col min="3584" max="3584" width="11.5546875" style="474" customWidth="1"/>
    <col min="3585" max="3585" width="12" style="474" customWidth="1"/>
    <col min="3586" max="3588" width="15.109375" style="474" customWidth="1"/>
    <col min="3589" max="3836" width="60.5546875" style="474"/>
    <col min="3837" max="3838" width="5.6640625" style="474" customWidth="1"/>
    <col min="3839" max="3839" width="35" style="474" customWidth="1"/>
    <col min="3840" max="3840" width="11.5546875" style="474" customWidth="1"/>
    <col min="3841" max="3841" width="12" style="474" customWidth="1"/>
    <col min="3842" max="3844" width="15.109375" style="474" customWidth="1"/>
    <col min="3845" max="4092" width="60.5546875" style="474"/>
    <col min="4093" max="4094" width="5.6640625" style="474" customWidth="1"/>
    <col min="4095" max="4095" width="35" style="474" customWidth="1"/>
    <col min="4096" max="4096" width="11.5546875" style="474" customWidth="1"/>
    <col min="4097" max="4097" width="12" style="474" customWidth="1"/>
    <col min="4098" max="4100" width="15.109375" style="474" customWidth="1"/>
    <col min="4101" max="4348" width="60.5546875" style="474"/>
    <col min="4349" max="4350" width="5.6640625" style="474" customWidth="1"/>
    <col min="4351" max="4351" width="35" style="474" customWidth="1"/>
    <col min="4352" max="4352" width="11.5546875" style="474" customWidth="1"/>
    <col min="4353" max="4353" width="12" style="474" customWidth="1"/>
    <col min="4354" max="4356" width="15.109375" style="474" customWidth="1"/>
    <col min="4357" max="4604" width="60.5546875" style="474"/>
    <col min="4605" max="4606" width="5.6640625" style="474" customWidth="1"/>
    <col min="4607" max="4607" width="35" style="474" customWidth="1"/>
    <col min="4608" max="4608" width="11.5546875" style="474" customWidth="1"/>
    <col min="4609" max="4609" width="12" style="474" customWidth="1"/>
    <col min="4610" max="4612" width="15.109375" style="474" customWidth="1"/>
    <col min="4613" max="4860" width="60.5546875" style="474"/>
    <col min="4861" max="4862" width="5.6640625" style="474" customWidth="1"/>
    <col min="4863" max="4863" width="35" style="474" customWidth="1"/>
    <col min="4864" max="4864" width="11.5546875" style="474" customWidth="1"/>
    <col min="4865" max="4865" width="12" style="474" customWidth="1"/>
    <col min="4866" max="4868" width="15.109375" style="474" customWidth="1"/>
    <col min="4869" max="5116" width="60.5546875" style="474"/>
    <col min="5117" max="5118" width="5.6640625" style="474" customWidth="1"/>
    <col min="5119" max="5119" width="35" style="474" customWidth="1"/>
    <col min="5120" max="5120" width="11.5546875" style="474" customWidth="1"/>
    <col min="5121" max="5121" width="12" style="474" customWidth="1"/>
    <col min="5122" max="5124" width="15.109375" style="474" customWidth="1"/>
    <col min="5125" max="5372" width="60.5546875" style="474"/>
    <col min="5373" max="5374" width="5.6640625" style="474" customWidth="1"/>
    <col min="5375" max="5375" width="35" style="474" customWidth="1"/>
    <col min="5376" max="5376" width="11.5546875" style="474" customWidth="1"/>
    <col min="5377" max="5377" width="12" style="474" customWidth="1"/>
    <col min="5378" max="5380" width="15.109375" style="474" customWidth="1"/>
    <col min="5381" max="5628" width="60.5546875" style="474"/>
    <col min="5629" max="5630" width="5.6640625" style="474" customWidth="1"/>
    <col min="5631" max="5631" width="35" style="474" customWidth="1"/>
    <col min="5632" max="5632" width="11.5546875" style="474" customWidth="1"/>
    <col min="5633" max="5633" width="12" style="474" customWidth="1"/>
    <col min="5634" max="5636" width="15.109375" style="474" customWidth="1"/>
    <col min="5637" max="5884" width="60.5546875" style="474"/>
    <col min="5885" max="5886" width="5.6640625" style="474" customWidth="1"/>
    <col min="5887" max="5887" width="35" style="474" customWidth="1"/>
    <col min="5888" max="5888" width="11.5546875" style="474" customWidth="1"/>
    <col min="5889" max="5889" width="12" style="474" customWidth="1"/>
    <col min="5890" max="5892" width="15.109375" style="474" customWidth="1"/>
    <col min="5893" max="6140" width="60.5546875" style="474"/>
    <col min="6141" max="6142" width="5.6640625" style="474" customWidth="1"/>
    <col min="6143" max="6143" width="35" style="474" customWidth="1"/>
    <col min="6144" max="6144" width="11.5546875" style="474" customWidth="1"/>
    <col min="6145" max="6145" width="12" style="474" customWidth="1"/>
    <col min="6146" max="6148" width="15.109375" style="474" customWidth="1"/>
    <col min="6149" max="6396" width="60.5546875" style="474"/>
    <col min="6397" max="6398" width="5.6640625" style="474" customWidth="1"/>
    <col min="6399" max="6399" width="35" style="474" customWidth="1"/>
    <col min="6400" max="6400" width="11.5546875" style="474" customWidth="1"/>
    <col min="6401" max="6401" width="12" style="474" customWidth="1"/>
    <col min="6402" max="6404" width="15.109375" style="474" customWidth="1"/>
    <col min="6405" max="6652" width="60.5546875" style="474"/>
    <col min="6653" max="6654" width="5.6640625" style="474" customWidth="1"/>
    <col min="6655" max="6655" width="35" style="474" customWidth="1"/>
    <col min="6656" max="6656" width="11.5546875" style="474" customWidth="1"/>
    <col min="6657" max="6657" width="12" style="474" customWidth="1"/>
    <col min="6658" max="6660" width="15.109375" style="474" customWidth="1"/>
    <col min="6661" max="6908" width="60.5546875" style="474"/>
    <col min="6909" max="6910" width="5.6640625" style="474" customWidth="1"/>
    <col min="6911" max="6911" width="35" style="474" customWidth="1"/>
    <col min="6912" max="6912" width="11.5546875" style="474" customWidth="1"/>
    <col min="6913" max="6913" width="12" style="474" customWidth="1"/>
    <col min="6914" max="6916" width="15.109375" style="474" customWidth="1"/>
    <col min="6917" max="7164" width="60.5546875" style="474"/>
    <col min="7165" max="7166" width="5.6640625" style="474" customWidth="1"/>
    <col min="7167" max="7167" width="35" style="474" customWidth="1"/>
    <col min="7168" max="7168" width="11.5546875" style="474" customWidth="1"/>
    <col min="7169" max="7169" width="12" style="474" customWidth="1"/>
    <col min="7170" max="7172" width="15.109375" style="474" customWidth="1"/>
    <col min="7173" max="7420" width="60.5546875" style="474"/>
    <col min="7421" max="7422" width="5.6640625" style="474" customWidth="1"/>
    <col min="7423" max="7423" width="35" style="474" customWidth="1"/>
    <col min="7424" max="7424" width="11.5546875" style="474" customWidth="1"/>
    <col min="7425" max="7425" width="12" style="474" customWidth="1"/>
    <col min="7426" max="7428" width="15.109375" style="474" customWidth="1"/>
    <col min="7429" max="7676" width="60.5546875" style="474"/>
    <col min="7677" max="7678" width="5.6640625" style="474" customWidth="1"/>
    <col min="7679" max="7679" width="35" style="474" customWidth="1"/>
    <col min="7680" max="7680" width="11.5546875" style="474" customWidth="1"/>
    <col min="7681" max="7681" width="12" style="474" customWidth="1"/>
    <col min="7682" max="7684" width="15.109375" style="474" customWidth="1"/>
    <col min="7685" max="7932" width="60.5546875" style="474"/>
    <col min="7933" max="7934" width="5.6640625" style="474" customWidth="1"/>
    <col min="7935" max="7935" width="35" style="474" customWidth="1"/>
    <col min="7936" max="7936" width="11.5546875" style="474" customWidth="1"/>
    <col min="7937" max="7937" width="12" style="474" customWidth="1"/>
    <col min="7938" max="7940" width="15.109375" style="474" customWidth="1"/>
    <col min="7941" max="8188" width="60.5546875" style="474"/>
    <col min="8189" max="8190" width="5.6640625" style="474" customWidth="1"/>
    <col min="8191" max="8191" width="35" style="474" customWidth="1"/>
    <col min="8192" max="8192" width="11.5546875" style="474" customWidth="1"/>
    <col min="8193" max="8193" width="12" style="474" customWidth="1"/>
    <col min="8194" max="8196" width="15.109375" style="474" customWidth="1"/>
    <col min="8197" max="8444" width="60.5546875" style="474"/>
    <col min="8445" max="8446" width="5.6640625" style="474" customWidth="1"/>
    <col min="8447" max="8447" width="35" style="474" customWidth="1"/>
    <col min="8448" max="8448" width="11.5546875" style="474" customWidth="1"/>
    <col min="8449" max="8449" width="12" style="474" customWidth="1"/>
    <col min="8450" max="8452" width="15.109375" style="474" customWidth="1"/>
    <col min="8453" max="8700" width="60.5546875" style="474"/>
    <col min="8701" max="8702" width="5.6640625" style="474" customWidth="1"/>
    <col min="8703" max="8703" width="35" style="474" customWidth="1"/>
    <col min="8704" max="8704" width="11.5546875" style="474" customWidth="1"/>
    <col min="8705" max="8705" width="12" style="474" customWidth="1"/>
    <col min="8706" max="8708" width="15.109375" style="474" customWidth="1"/>
    <col min="8709" max="8956" width="60.5546875" style="474"/>
    <col min="8957" max="8958" width="5.6640625" style="474" customWidth="1"/>
    <col min="8959" max="8959" width="35" style="474" customWidth="1"/>
    <col min="8960" max="8960" width="11.5546875" style="474" customWidth="1"/>
    <col min="8961" max="8961" width="12" style="474" customWidth="1"/>
    <col min="8962" max="8964" width="15.109375" style="474" customWidth="1"/>
    <col min="8965" max="9212" width="60.5546875" style="474"/>
    <col min="9213" max="9214" width="5.6640625" style="474" customWidth="1"/>
    <col min="9215" max="9215" width="35" style="474" customWidth="1"/>
    <col min="9216" max="9216" width="11.5546875" style="474" customWidth="1"/>
    <col min="9217" max="9217" width="12" style="474" customWidth="1"/>
    <col min="9218" max="9220" width="15.109375" style="474" customWidth="1"/>
    <col min="9221" max="9468" width="60.5546875" style="474"/>
    <col min="9469" max="9470" width="5.6640625" style="474" customWidth="1"/>
    <col min="9471" max="9471" width="35" style="474" customWidth="1"/>
    <col min="9472" max="9472" width="11.5546875" style="474" customWidth="1"/>
    <col min="9473" max="9473" width="12" style="474" customWidth="1"/>
    <col min="9474" max="9476" width="15.109375" style="474" customWidth="1"/>
    <col min="9477" max="9724" width="60.5546875" style="474"/>
    <col min="9725" max="9726" width="5.6640625" style="474" customWidth="1"/>
    <col min="9727" max="9727" width="35" style="474" customWidth="1"/>
    <col min="9728" max="9728" width="11.5546875" style="474" customWidth="1"/>
    <col min="9729" max="9729" width="12" style="474" customWidth="1"/>
    <col min="9730" max="9732" width="15.109375" style="474" customWidth="1"/>
    <col min="9733" max="9980" width="60.5546875" style="474"/>
    <col min="9981" max="9982" width="5.6640625" style="474" customWidth="1"/>
    <col min="9983" max="9983" width="35" style="474" customWidth="1"/>
    <col min="9984" max="9984" width="11.5546875" style="474" customWidth="1"/>
    <col min="9985" max="9985" width="12" style="474" customWidth="1"/>
    <col min="9986" max="9988" width="15.109375" style="474" customWidth="1"/>
    <col min="9989" max="10236" width="60.5546875" style="474"/>
    <col min="10237" max="10238" width="5.6640625" style="474" customWidth="1"/>
    <col min="10239" max="10239" width="35" style="474" customWidth="1"/>
    <col min="10240" max="10240" width="11.5546875" style="474" customWidth="1"/>
    <col min="10241" max="10241" width="12" style="474" customWidth="1"/>
    <col min="10242" max="10244" width="15.109375" style="474" customWidth="1"/>
    <col min="10245" max="10492" width="60.5546875" style="474"/>
    <col min="10493" max="10494" width="5.6640625" style="474" customWidth="1"/>
    <col min="10495" max="10495" width="35" style="474" customWidth="1"/>
    <col min="10496" max="10496" width="11.5546875" style="474" customWidth="1"/>
    <col min="10497" max="10497" width="12" style="474" customWidth="1"/>
    <col min="10498" max="10500" width="15.109375" style="474" customWidth="1"/>
    <col min="10501" max="10748" width="60.5546875" style="474"/>
    <col min="10749" max="10750" width="5.6640625" style="474" customWidth="1"/>
    <col min="10751" max="10751" width="35" style="474" customWidth="1"/>
    <col min="10752" max="10752" width="11.5546875" style="474" customWidth="1"/>
    <col min="10753" max="10753" width="12" style="474" customWidth="1"/>
    <col min="10754" max="10756" width="15.109375" style="474" customWidth="1"/>
    <col min="10757" max="11004" width="60.5546875" style="474"/>
    <col min="11005" max="11006" width="5.6640625" style="474" customWidth="1"/>
    <col min="11007" max="11007" width="35" style="474" customWidth="1"/>
    <col min="11008" max="11008" width="11.5546875" style="474" customWidth="1"/>
    <col min="11009" max="11009" width="12" style="474" customWidth="1"/>
    <col min="11010" max="11012" width="15.109375" style="474" customWidth="1"/>
    <col min="11013" max="11260" width="60.5546875" style="474"/>
    <col min="11261" max="11262" width="5.6640625" style="474" customWidth="1"/>
    <col min="11263" max="11263" width="35" style="474" customWidth="1"/>
    <col min="11264" max="11264" width="11.5546875" style="474" customWidth="1"/>
    <col min="11265" max="11265" width="12" style="474" customWidth="1"/>
    <col min="11266" max="11268" width="15.109375" style="474" customWidth="1"/>
    <col min="11269" max="11516" width="60.5546875" style="474"/>
    <col min="11517" max="11518" width="5.6640625" style="474" customWidth="1"/>
    <col min="11519" max="11519" width="35" style="474" customWidth="1"/>
    <col min="11520" max="11520" width="11.5546875" style="474" customWidth="1"/>
    <col min="11521" max="11521" width="12" style="474" customWidth="1"/>
    <col min="11522" max="11524" width="15.109375" style="474" customWidth="1"/>
    <col min="11525" max="11772" width="60.5546875" style="474"/>
    <col min="11773" max="11774" width="5.6640625" style="474" customWidth="1"/>
    <col min="11775" max="11775" width="35" style="474" customWidth="1"/>
    <col min="11776" max="11776" width="11.5546875" style="474" customWidth="1"/>
    <col min="11777" max="11777" width="12" style="474" customWidth="1"/>
    <col min="11778" max="11780" width="15.109375" style="474" customWidth="1"/>
    <col min="11781" max="12028" width="60.5546875" style="474"/>
    <col min="12029" max="12030" width="5.6640625" style="474" customWidth="1"/>
    <col min="12031" max="12031" width="35" style="474" customWidth="1"/>
    <col min="12032" max="12032" width="11.5546875" style="474" customWidth="1"/>
    <col min="12033" max="12033" width="12" style="474" customWidth="1"/>
    <col min="12034" max="12036" width="15.109375" style="474" customWidth="1"/>
    <col min="12037" max="12284" width="60.5546875" style="474"/>
    <col min="12285" max="12286" width="5.6640625" style="474" customWidth="1"/>
    <col min="12287" max="12287" width="35" style="474" customWidth="1"/>
    <col min="12288" max="12288" width="11.5546875" style="474" customWidth="1"/>
    <col min="12289" max="12289" width="12" style="474" customWidth="1"/>
    <col min="12290" max="12292" width="15.109375" style="474" customWidth="1"/>
    <col min="12293" max="12540" width="60.5546875" style="474"/>
    <col min="12541" max="12542" width="5.6640625" style="474" customWidth="1"/>
    <col min="12543" max="12543" width="35" style="474" customWidth="1"/>
    <col min="12544" max="12544" width="11.5546875" style="474" customWidth="1"/>
    <col min="12545" max="12545" width="12" style="474" customWidth="1"/>
    <col min="12546" max="12548" width="15.109375" style="474" customWidth="1"/>
    <col min="12549" max="12796" width="60.5546875" style="474"/>
    <col min="12797" max="12798" width="5.6640625" style="474" customWidth="1"/>
    <col min="12799" max="12799" width="35" style="474" customWidth="1"/>
    <col min="12800" max="12800" width="11.5546875" style="474" customWidth="1"/>
    <col min="12801" max="12801" width="12" style="474" customWidth="1"/>
    <col min="12802" max="12804" width="15.109375" style="474" customWidth="1"/>
    <col min="12805" max="13052" width="60.5546875" style="474"/>
    <col min="13053" max="13054" width="5.6640625" style="474" customWidth="1"/>
    <col min="13055" max="13055" width="35" style="474" customWidth="1"/>
    <col min="13056" max="13056" width="11.5546875" style="474" customWidth="1"/>
    <col min="13057" max="13057" width="12" style="474" customWidth="1"/>
    <col min="13058" max="13060" width="15.109375" style="474" customWidth="1"/>
    <col min="13061" max="13308" width="60.5546875" style="474"/>
    <col min="13309" max="13310" width="5.6640625" style="474" customWidth="1"/>
    <col min="13311" max="13311" width="35" style="474" customWidth="1"/>
    <col min="13312" max="13312" width="11.5546875" style="474" customWidth="1"/>
    <col min="13313" max="13313" width="12" style="474" customWidth="1"/>
    <col min="13314" max="13316" width="15.109375" style="474" customWidth="1"/>
    <col min="13317" max="13564" width="60.5546875" style="474"/>
    <col min="13565" max="13566" width="5.6640625" style="474" customWidth="1"/>
    <col min="13567" max="13567" width="35" style="474" customWidth="1"/>
    <col min="13568" max="13568" width="11.5546875" style="474" customWidth="1"/>
    <col min="13569" max="13569" width="12" style="474" customWidth="1"/>
    <col min="13570" max="13572" width="15.109375" style="474" customWidth="1"/>
    <col min="13573" max="13820" width="60.5546875" style="474"/>
    <col min="13821" max="13822" width="5.6640625" style="474" customWidth="1"/>
    <col min="13823" max="13823" width="35" style="474" customWidth="1"/>
    <col min="13824" max="13824" width="11.5546875" style="474" customWidth="1"/>
    <col min="13825" max="13825" width="12" style="474" customWidth="1"/>
    <col min="13826" max="13828" width="15.109375" style="474" customWidth="1"/>
    <col min="13829" max="14076" width="60.5546875" style="474"/>
    <col min="14077" max="14078" width="5.6640625" style="474" customWidth="1"/>
    <col min="14079" max="14079" width="35" style="474" customWidth="1"/>
    <col min="14080" max="14080" width="11.5546875" style="474" customWidth="1"/>
    <col min="14081" max="14081" width="12" style="474" customWidth="1"/>
    <col min="14082" max="14084" width="15.109375" style="474" customWidth="1"/>
    <col min="14085" max="14332" width="60.5546875" style="474"/>
    <col min="14333" max="14334" width="5.6640625" style="474" customWidth="1"/>
    <col min="14335" max="14335" width="35" style="474" customWidth="1"/>
    <col min="14336" max="14336" width="11.5546875" style="474" customWidth="1"/>
    <col min="14337" max="14337" width="12" style="474" customWidth="1"/>
    <col min="14338" max="14340" width="15.109375" style="474" customWidth="1"/>
    <col min="14341" max="14588" width="60.5546875" style="474"/>
    <col min="14589" max="14590" width="5.6640625" style="474" customWidth="1"/>
    <col min="14591" max="14591" width="35" style="474" customWidth="1"/>
    <col min="14592" max="14592" width="11.5546875" style="474" customWidth="1"/>
    <col min="14593" max="14593" width="12" style="474" customWidth="1"/>
    <col min="14594" max="14596" width="15.109375" style="474" customWidth="1"/>
    <col min="14597" max="14844" width="60.5546875" style="474"/>
    <col min="14845" max="14846" width="5.6640625" style="474" customWidth="1"/>
    <col min="14847" max="14847" width="35" style="474" customWidth="1"/>
    <col min="14848" max="14848" width="11.5546875" style="474" customWidth="1"/>
    <col min="14849" max="14849" width="12" style="474" customWidth="1"/>
    <col min="14850" max="14852" width="15.109375" style="474" customWidth="1"/>
    <col min="14853" max="15100" width="60.5546875" style="474"/>
    <col min="15101" max="15102" width="5.6640625" style="474" customWidth="1"/>
    <col min="15103" max="15103" width="35" style="474" customWidth="1"/>
    <col min="15104" max="15104" width="11.5546875" style="474" customWidth="1"/>
    <col min="15105" max="15105" width="12" style="474" customWidth="1"/>
    <col min="15106" max="15108" width="15.109375" style="474" customWidth="1"/>
    <col min="15109" max="15356" width="60.5546875" style="474"/>
    <col min="15357" max="15358" width="5.6640625" style="474" customWidth="1"/>
    <col min="15359" max="15359" width="35" style="474" customWidth="1"/>
    <col min="15360" max="15360" width="11.5546875" style="474" customWidth="1"/>
    <col min="15361" max="15361" width="12" style="474" customWidth="1"/>
    <col min="15362" max="15364" width="15.109375" style="474" customWidth="1"/>
    <col min="15365" max="15612" width="60.5546875" style="474"/>
    <col min="15613" max="15614" width="5.6640625" style="474" customWidth="1"/>
    <col min="15615" max="15615" width="35" style="474" customWidth="1"/>
    <col min="15616" max="15616" width="11.5546875" style="474" customWidth="1"/>
    <col min="15617" max="15617" width="12" style="474" customWidth="1"/>
    <col min="15618" max="15620" width="15.109375" style="474" customWidth="1"/>
    <col min="15621" max="15868" width="60.5546875" style="474"/>
    <col min="15869" max="15870" width="5.6640625" style="474" customWidth="1"/>
    <col min="15871" max="15871" width="35" style="474" customWidth="1"/>
    <col min="15872" max="15872" width="11.5546875" style="474" customWidth="1"/>
    <col min="15873" max="15873" width="12" style="474" customWidth="1"/>
    <col min="15874" max="15876" width="15.109375" style="474" customWidth="1"/>
    <col min="15877" max="16124" width="60.5546875" style="474"/>
    <col min="16125" max="16126" width="5.6640625" style="474" customWidth="1"/>
    <col min="16127" max="16127" width="35" style="474" customWidth="1"/>
    <col min="16128" max="16128" width="11.5546875" style="474" customWidth="1"/>
    <col min="16129" max="16129" width="12" style="474" customWidth="1"/>
    <col min="16130" max="16132" width="15.109375" style="474" customWidth="1"/>
    <col min="16133" max="16384" width="60.5546875" style="474"/>
  </cols>
  <sheetData>
    <row r="1" spans="2:5">
      <c r="B1" s="585" t="s">
        <v>453</v>
      </c>
    </row>
    <row r="3" spans="2:5" ht="26.4">
      <c r="B3" s="509" t="s">
        <v>14</v>
      </c>
      <c r="C3" s="533" t="s">
        <v>366</v>
      </c>
      <c r="D3" s="534" t="s">
        <v>65</v>
      </c>
      <c r="E3" s="535" t="s">
        <v>103</v>
      </c>
    </row>
    <row r="4" spans="2:5">
      <c r="B4" s="536">
        <v>1</v>
      </c>
      <c r="C4" s="549" t="s">
        <v>18</v>
      </c>
      <c r="D4" s="550">
        <v>1049</v>
      </c>
      <c r="E4" s="551">
        <v>0.29252649191299496</v>
      </c>
    </row>
    <row r="5" spans="2:5">
      <c r="B5" s="540">
        <v>2</v>
      </c>
      <c r="C5" s="552" t="s">
        <v>22</v>
      </c>
      <c r="D5" s="553">
        <v>386</v>
      </c>
      <c r="E5" s="551">
        <v>0.10764082543223648</v>
      </c>
    </row>
    <row r="6" spans="2:5">
      <c r="B6" s="540">
        <v>3</v>
      </c>
      <c r="C6" s="552" t="s">
        <v>19</v>
      </c>
      <c r="D6" s="553">
        <v>363</v>
      </c>
      <c r="E6" s="551">
        <v>0.10122699386503067</v>
      </c>
    </row>
    <row r="7" spans="2:5">
      <c r="B7" s="540">
        <v>4</v>
      </c>
      <c r="C7" s="554" t="s">
        <v>25</v>
      </c>
      <c r="D7" s="555">
        <v>345</v>
      </c>
      <c r="E7" s="556">
        <v>9.6207473508087005E-2</v>
      </c>
    </row>
    <row r="8" spans="2:5">
      <c r="B8" s="540">
        <v>5</v>
      </c>
      <c r="C8" s="554" t="s">
        <v>36</v>
      </c>
      <c r="D8" s="555">
        <v>169</v>
      </c>
      <c r="E8" s="556">
        <v>4.712771890686001E-2</v>
      </c>
    </row>
    <row r="9" spans="2:5">
      <c r="B9" s="540">
        <v>6</v>
      </c>
      <c r="C9" s="552" t="s">
        <v>21</v>
      </c>
      <c r="D9" s="553">
        <v>109</v>
      </c>
      <c r="E9" s="551">
        <v>3.0395984383714447E-2</v>
      </c>
    </row>
    <row r="10" spans="2:5">
      <c r="B10" s="540">
        <v>7</v>
      </c>
      <c r="C10" s="552" t="s">
        <v>31</v>
      </c>
      <c r="D10" s="553">
        <v>100</v>
      </c>
      <c r="E10" s="551">
        <v>2.7886224205242609E-2</v>
      </c>
    </row>
    <row r="11" spans="2:5">
      <c r="B11" s="540">
        <v>8</v>
      </c>
      <c r="C11" s="552" t="s">
        <v>23</v>
      </c>
      <c r="D11" s="553">
        <v>93</v>
      </c>
      <c r="E11" s="551">
        <v>2.5934188510875627E-2</v>
      </c>
    </row>
    <row r="12" spans="2:5">
      <c r="B12" s="540">
        <v>9</v>
      </c>
      <c r="C12" s="552" t="s">
        <v>457</v>
      </c>
      <c r="D12" s="553">
        <v>85</v>
      </c>
      <c r="E12" s="551">
        <v>2.3703290574456217E-2</v>
      </c>
    </row>
    <row r="13" spans="2:5">
      <c r="B13" s="545">
        <v>10</v>
      </c>
      <c r="C13" s="557" t="s">
        <v>28</v>
      </c>
      <c r="D13" s="558">
        <v>69</v>
      </c>
      <c r="E13" s="559">
        <v>1.9241494701617401E-2</v>
      </c>
    </row>
    <row r="15" spans="2:5" ht="14.4">
      <c r="B15" s="575" t="s">
        <v>1163</v>
      </c>
    </row>
    <row r="85" spans="3:4">
      <c r="C85" s="474" t="s">
        <v>23</v>
      </c>
      <c r="D85" s="474">
        <v>55</v>
      </c>
    </row>
    <row r="86" spans="3:4">
      <c r="C86" s="474" t="s">
        <v>30</v>
      </c>
      <c r="D86" s="474">
        <v>48</v>
      </c>
    </row>
    <row r="87" spans="3:4">
      <c r="C87" s="474" t="s">
        <v>36</v>
      </c>
      <c r="D87" s="474">
        <v>45</v>
      </c>
    </row>
    <row r="88" spans="3:4">
      <c r="C88" s="474" t="s">
        <v>24</v>
      </c>
      <c r="D88" s="474">
        <v>41</v>
      </c>
    </row>
    <row r="89" spans="3:4">
      <c r="C89" s="474" t="s">
        <v>20</v>
      </c>
      <c r="D89" s="474">
        <v>38</v>
      </c>
    </row>
    <row r="90" spans="3:4">
      <c r="C90" s="474" t="s">
        <v>22</v>
      </c>
      <c r="D90" s="474">
        <v>33</v>
      </c>
    </row>
    <row r="91" spans="3:4">
      <c r="C91" s="474" t="s">
        <v>26</v>
      </c>
      <c r="D91" s="474">
        <v>27</v>
      </c>
    </row>
    <row r="92" spans="3:4">
      <c r="C92" s="474" t="s">
        <v>35</v>
      </c>
      <c r="D92" s="474">
        <v>24</v>
      </c>
    </row>
    <row r="93" spans="3:4">
      <c r="C93" s="474" t="s">
        <v>25</v>
      </c>
      <c r="D93" s="474">
        <v>23</v>
      </c>
    </row>
    <row r="94" spans="3:4">
      <c r="C94" s="474" t="s">
        <v>31</v>
      </c>
      <c r="D94" s="474">
        <v>20</v>
      </c>
    </row>
    <row r="95" spans="3:4">
      <c r="C95" s="474" t="s">
        <v>28</v>
      </c>
      <c r="D95" s="474">
        <v>18</v>
      </c>
    </row>
    <row r="96" spans="3:4">
      <c r="C96" s="474" t="s">
        <v>40</v>
      </c>
      <c r="D96" s="474">
        <v>18</v>
      </c>
    </row>
    <row r="97" spans="3:4">
      <c r="C97" s="474" t="s">
        <v>21</v>
      </c>
      <c r="D97" s="474">
        <v>17</v>
      </c>
    </row>
    <row r="98" spans="3:4">
      <c r="C98" s="474" t="s">
        <v>33</v>
      </c>
      <c r="D98" s="474">
        <v>16</v>
      </c>
    </row>
    <row r="99" spans="3:4">
      <c r="C99" s="474" t="s">
        <v>39</v>
      </c>
      <c r="D99" s="474">
        <v>11</v>
      </c>
    </row>
    <row r="100" spans="3:4">
      <c r="C100" s="474" t="s">
        <v>34</v>
      </c>
      <c r="D100" s="474">
        <v>11</v>
      </c>
    </row>
    <row r="101" spans="3:4">
      <c r="C101" s="474" t="s">
        <v>41</v>
      </c>
      <c r="D101" s="474">
        <v>9</v>
      </c>
    </row>
    <row r="102" spans="3:4">
      <c r="C102" s="474" t="s">
        <v>37</v>
      </c>
      <c r="D102" s="474">
        <v>9</v>
      </c>
    </row>
    <row r="103" spans="3:4">
      <c r="C103" s="474" t="s">
        <v>27</v>
      </c>
      <c r="D103" s="474">
        <v>8</v>
      </c>
    </row>
    <row r="104" spans="3:4">
      <c r="C104" s="474" t="s">
        <v>32</v>
      </c>
      <c r="D104" s="474">
        <v>8</v>
      </c>
    </row>
    <row r="105" spans="3:4">
      <c r="C105" s="474" t="s">
        <v>29</v>
      </c>
      <c r="D105" s="474">
        <v>7</v>
      </c>
    </row>
    <row r="106" spans="3:4">
      <c r="C106" s="474" t="s">
        <v>44</v>
      </c>
      <c r="D106" s="474">
        <v>3</v>
      </c>
    </row>
    <row r="107" spans="3:4">
      <c r="C107" s="474" t="s">
        <v>38</v>
      </c>
      <c r="D107" s="474">
        <v>3</v>
      </c>
    </row>
    <row r="108" spans="3:4">
      <c r="C108" s="474" t="s">
        <v>42</v>
      </c>
      <c r="D108" s="474">
        <v>3</v>
      </c>
    </row>
    <row r="109" spans="3:4">
      <c r="C109" s="474" t="s">
        <v>43</v>
      </c>
      <c r="D109" s="474">
        <v>2</v>
      </c>
    </row>
    <row r="110" spans="3:4">
      <c r="C110" s="474" t="s">
        <v>45</v>
      </c>
      <c r="D110" s="474">
        <v>1</v>
      </c>
    </row>
    <row r="113" spans="3:4">
      <c r="C113" s="474" t="s">
        <v>89</v>
      </c>
      <c r="D113" s="474">
        <v>180</v>
      </c>
    </row>
  </sheetData>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53"/>
  <sheetViews>
    <sheetView workbookViewId="0"/>
  </sheetViews>
  <sheetFormatPr defaultRowHeight="13.2"/>
  <cols>
    <col min="2" max="2" width="56.44140625" customWidth="1"/>
    <col min="3" max="3" width="9.88671875" bestFit="1" customWidth="1"/>
    <col min="4" max="4" width="11.44140625" bestFit="1" customWidth="1"/>
  </cols>
  <sheetData>
    <row r="1" spans="2:5">
      <c r="B1" s="585" t="s">
        <v>441</v>
      </c>
    </row>
    <row r="2" spans="2:5" ht="12.75" customHeight="1"/>
    <row r="3" spans="2:5" ht="15.6">
      <c r="B3" s="694" t="s">
        <v>540</v>
      </c>
      <c r="C3" s="695" t="s">
        <v>1</v>
      </c>
      <c r="D3" s="695" t="s">
        <v>442</v>
      </c>
    </row>
    <row r="4" spans="2:5" ht="13.8">
      <c r="B4" s="696" t="s">
        <v>135</v>
      </c>
      <c r="C4" s="697"/>
      <c r="D4" s="679">
        <v>0.40799999999999997</v>
      </c>
      <c r="E4" s="698"/>
    </row>
    <row r="5" spans="2:5">
      <c r="B5" s="641" t="s">
        <v>136</v>
      </c>
      <c r="C5" s="699">
        <v>7654</v>
      </c>
      <c r="D5" s="700">
        <v>0.34686848545273269</v>
      </c>
      <c r="E5" s="698"/>
    </row>
    <row r="6" spans="2:5">
      <c r="B6" s="641" t="s">
        <v>541</v>
      </c>
      <c r="C6" s="699">
        <v>850</v>
      </c>
      <c r="D6" s="700">
        <v>3.8520801232665637E-2</v>
      </c>
      <c r="E6" s="698"/>
    </row>
    <row r="7" spans="2:5">
      <c r="B7" s="641" t="s">
        <v>542</v>
      </c>
      <c r="C7" s="699">
        <v>344</v>
      </c>
      <c r="D7" s="700">
        <v>1.5589594851808213E-2</v>
      </c>
      <c r="E7" s="698"/>
    </row>
    <row r="8" spans="2:5">
      <c r="B8" s="641" t="s">
        <v>139</v>
      </c>
      <c r="C8" s="699">
        <v>130</v>
      </c>
      <c r="D8" s="700">
        <v>5.8914166591135684E-3</v>
      </c>
      <c r="E8" s="698"/>
    </row>
    <row r="9" spans="2:5">
      <c r="B9" s="641"/>
      <c r="C9" s="699"/>
      <c r="D9" s="701"/>
      <c r="E9" s="698"/>
    </row>
    <row r="10" spans="2:5" ht="13.8">
      <c r="B10" s="696" t="s">
        <v>102</v>
      </c>
      <c r="C10" s="697"/>
      <c r="D10" s="679">
        <v>0.17299999999999999</v>
      </c>
      <c r="E10" s="698"/>
    </row>
    <row r="11" spans="2:5">
      <c r="B11" s="641" t="s">
        <v>106</v>
      </c>
      <c r="C11" s="699">
        <v>2479</v>
      </c>
      <c r="D11" s="700">
        <v>0.1123447838303272</v>
      </c>
      <c r="E11" s="698"/>
    </row>
    <row r="12" spans="2:5">
      <c r="B12" s="641" t="s">
        <v>107</v>
      </c>
      <c r="C12" s="699">
        <v>1350</v>
      </c>
      <c r="D12" s="700">
        <v>6.1180096075410133E-2</v>
      </c>
      <c r="E12" s="698"/>
    </row>
    <row r="13" spans="2:5">
      <c r="B13" s="641"/>
      <c r="C13" s="699"/>
      <c r="D13" s="700"/>
      <c r="E13" s="698"/>
    </row>
    <row r="14" spans="2:5" ht="13.8">
      <c r="B14" s="696" t="s">
        <v>108</v>
      </c>
      <c r="C14" s="697"/>
      <c r="D14" s="679">
        <v>0.14499999999999999</v>
      </c>
      <c r="E14" s="698"/>
    </row>
    <row r="15" spans="2:5">
      <c r="B15" s="641" t="s">
        <v>109</v>
      </c>
      <c r="C15" s="699">
        <v>2220</v>
      </c>
      <c r="D15" s="700">
        <v>0.10060726910178555</v>
      </c>
      <c r="E15" s="698"/>
    </row>
    <row r="16" spans="2:5">
      <c r="B16" s="641" t="s">
        <v>110</v>
      </c>
      <c r="C16" s="699">
        <v>704</v>
      </c>
      <c r="D16" s="700">
        <v>3.1904287138584245E-2</v>
      </c>
      <c r="E16" s="698"/>
    </row>
    <row r="17" spans="2:5">
      <c r="B17" s="641" t="s">
        <v>111</v>
      </c>
      <c r="C17" s="699">
        <v>128</v>
      </c>
      <c r="D17" s="700">
        <v>5.8007794797425901E-3</v>
      </c>
      <c r="E17" s="698"/>
    </row>
    <row r="18" spans="2:5">
      <c r="B18" s="641" t="s">
        <v>367</v>
      </c>
      <c r="C18" s="699">
        <v>124</v>
      </c>
      <c r="D18" s="700">
        <v>5.6195051210006343E-3</v>
      </c>
      <c r="E18" s="698"/>
    </row>
    <row r="19" spans="2:5">
      <c r="B19" s="641"/>
      <c r="C19" s="699"/>
      <c r="D19" s="701"/>
      <c r="E19" s="698"/>
    </row>
    <row r="20" spans="2:5" ht="13.8">
      <c r="B20" s="696" t="s">
        <v>114</v>
      </c>
      <c r="C20" s="697"/>
      <c r="D20" s="679">
        <f>8.8%</f>
        <v>8.8000000000000009E-2</v>
      </c>
      <c r="E20" s="698"/>
    </row>
    <row r="21" spans="2:5">
      <c r="B21" s="641" t="s">
        <v>115</v>
      </c>
      <c r="C21" s="699">
        <v>1062</v>
      </c>
      <c r="D21" s="700">
        <v>4.8128342245989303E-2</v>
      </c>
      <c r="E21" s="698"/>
    </row>
    <row r="22" spans="2:5">
      <c r="B22" s="641" t="s">
        <v>106</v>
      </c>
      <c r="C22" s="699">
        <v>487</v>
      </c>
      <c r="D22" s="700">
        <v>2.2070153176833137E-2</v>
      </c>
      <c r="E22" s="698"/>
    </row>
    <row r="23" spans="2:5">
      <c r="B23" s="641" t="s">
        <v>116</v>
      </c>
      <c r="C23" s="699">
        <v>404</v>
      </c>
      <c r="D23" s="700">
        <v>1.830871023293755E-2</v>
      </c>
      <c r="E23" s="698"/>
    </row>
    <row r="24" spans="2:5">
      <c r="B24" s="641"/>
      <c r="C24" s="699"/>
      <c r="D24" s="701"/>
      <c r="E24" s="698"/>
    </row>
    <row r="25" spans="2:5" ht="13.8">
      <c r="B25" s="696" t="s">
        <v>117</v>
      </c>
      <c r="C25" s="697"/>
      <c r="D25" s="679">
        <f>SUM(D26:D28)</f>
        <v>4.2599474304359647E-2</v>
      </c>
      <c r="E25" s="698"/>
    </row>
    <row r="26" spans="2:5">
      <c r="B26" s="641" t="s">
        <v>543</v>
      </c>
      <c r="C26" s="699">
        <v>524</v>
      </c>
      <c r="D26" s="700">
        <v>2.3746940995196229E-2</v>
      </c>
      <c r="E26" s="698"/>
    </row>
    <row r="27" spans="2:5">
      <c r="B27" s="641" t="s">
        <v>490</v>
      </c>
      <c r="C27" s="699">
        <v>235</v>
      </c>
      <c r="D27" s="700">
        <v>1.0649868576089912E-2</v>
      </c>
      <c r="E27" s="698"/>
    </row>
    <row r="28" spans="2:5">
      <c r="B28" s="641" t="s">
        <v>119</v>
      </c>
      <c r="C28" s="699">
        <v>181</v>
      </c>
      <c r="D28" s="700">
        <v>8.2026647330735065E-3</v>
      </c>
      <c r="E28" s="698"/>
    </row>
    <row r="29" spans="2:5">
      <c r="B29" s="641"/>
      <c r="C29" s="699"/>
      <c r="D29" s="701"/>
      <c r="E29" s="698"/>
    </row>
    <row r="30" spans="2:5" ht="13.8">
      <c r="B30" s="696" t="s">
        <v>134</v>
      </c>
      <c r="C30" s="697"/>
      <c r="D30" s="679">
        <f>D31</f>
        <v>3.3626393546632827E-2</v>
      </c>
      <c r="E30" s="698"/>
    </row>
    <row r="31" spans="2:5">
      <c r="B31" s="641" t="s">
        <v>133</v>
      </c>
      <c r="C31" s="699">
        <v>742</v>
      </c>
      <c r="D31" s="700">
        <v>3.3626393546632827E-2</v>
      </c>
      <c r="E31" s="698"/>
    </row>
    <row r="32" spans="2:5">
      <c r="B32" s="641"/>
      <c r="C32" s="699"/>
      <c r="D32" s="701"/>
      <c r="E32" s="698"/>
    </row>
    <row r="33" spans="2:9" ht="13.8">
      <c r="B33" s="696" t="s">
        <v>120</v>
      </c>
      <c r="C33" s="697"/>
      <c r="D33" s="679">
        <v>0.16776941901568021</v>
      </c>
      <c r="E33" s="698"/>
    </row>
    <row r="34" spans="2:9">
      <c r="B34" s="641" t="s">
        <v>122</v>
      </c>
      <c r="C34" s="699">
        <v>1385</v>
      </c>
      <c r="D34" s="700">
        <v>6.2766246714402243E-2</v>
      </c>
      <c r="E34" s="698"/>
    </row>
    <row r="35" spans="2:9">
      <c r="B35" s="641" t="s">
        <v>121</v>
      </c>
      <c r="C35" s="699">
        <v>694</v>
      </c>
      <c r="D35" s="700">
        <v>3.1451101241729354E-2</v>
      </c>
      <c r="E35" s="698"/>
    </row>
    <row r="36" spans="2:9">
      <c r="B36" s="641" t="s">
        <v>368</v>
      </c>
      <c r="C36" s="699">
        <v>442</v>
      </c>
      <c r="D36" s="700">
        <v>2.0030816640986132E-2</v>
      </c>
      <c r="E36" s="698"/>
    </row>
    <row r="37" spans="2:9">
      <c r="B37" s="641" t="s">
        <v>123</v>
      </c>
      <c r="C37" s="699">
        <v>364</v>
      </c>
      <c r="D37" s="700">
        <v>1.6495966645517991E-2</v>
      </c>
      <c r="E37" s="698"/>
    </row>
    <row r="38" spans="2:9">
      <c r="B38" s="641" t="s">
        <v>125</v>
      </c>
      <c r="C38" s="699">
        <v>281</v>
      </c>
      <c r="D38" s="700">
        <v>1.2734523701622405E-2</v>
      </c>
      <c r="E38" s="698"/>
    </row>
    <row r="39" spans="2:9">
      <c r="B39" s="641" t="s">
        <v>124</v>
      </c>
      <c r="C39" s="699">
        <v>216</v>
      </c>
      <c r="D39" s="700">
        <v>9.7888153720656207E-3</v>
      </c>
      <c r="E39" s="698"/>
    </row>
    <row r="40" spans="2:9">
      <c r="B40" s="641" t="s">
        <v>126</v>
      </c>
      <c r="C40" s="699">
        <v>113</v>
      </c>
      <c r="D40" s="700">
        <v>5.1210006344602557E-3</v>
      </c>
      <c r="E40" s="698"/>
    </row>
    <row r="41" spans="2:9">
      <c r="B41" s="641" t="s">
        <v>127</v>
      </c>
      <c r="C41" s="699">
        <v>82</v>
      </c>
      <c r="D41" s="700">
        <v>3.7161243542100969E-3</v>
      </c>
      <c r="E41" s="698"/>
    </row>
    <row r="42" spans="2:9">
      <c r="B42" s="641" t="s">
        <v>492</v>
      </c>
      <c r="C42" s="699">
        <v>47</v>
      </c>
      <c r="D42" s="700">
        <v>2.1299737152179823E-3</v>
      </c>
      <c r="E42" s="698"/>
    </row>
    <row r="43" spans="2:9">
      <c r="B43" s="641" t="s">
        <v>128</v>
      </c>
      <c r="C43" s="699">
        <v>25</v>
      </c>
      <c r="D43" s="700">
        <v>1.1329647421372247E-3</v>
      </c>
      <c r="E43" s="702"/>
    </row>
    <row r="44" spans="2:9">
      <c r="B44" s="641" t="s">
        <v>129</v>
      </c>
      <c r="C44" s="699">
        <v>22</v>
      </c>
      <c r="D44" s="700">
        <v>9.9700897308075765E-4</v>
      </c>
      <c r="E44" s="703"/>
      <c r="I44" s="704"/>
    </row>
    <row r="45" spans="2:9">
      <c r="B45" s="641" t="s">
        <v>130</v>
      </c>
      <c r="C45" s="699">
        <v>21</v>
      </c>
      <c r="D45" s="700">
        <v>9.516903833952687E-4</v>
      </c>
      <c r="E45" s="698"/>
      <c r="G45" s="705"/>
    </row>
    <row r="46" spans="2:9">
      <c r="B46" s="641" t="s">
        <v>131</v>
      </c>
      <c r="C46" s="699">
        <v>10</v>
      </c>
      <c r="D46" s="700" t="s">
        <v>550</v>
      </c>
      <c r="E46" s="698"/>
    </row>
    <row r="47" spans="2:9">
      <c r="B47" s="641"/>
      <c r="C47" s="699"/>
      <c r="D47" s="701"/>
      <c r="E47" s="698"/>
    </row>
    <row r="48" spans="2:9" ht="13.8">
      <c r="B48" s="696" t="s">
        <v>132</v>
      </c>
      <c r="C48" s="697"/>
      <c r="D48" s="679">
        <f>D49</f>
        <v>8.4020665276896583E-2</v>
      </c>
      <c r="E48" s="698"/>
    </row>
    <row r="49" spans="2:5">
      <c r="B49" s="641" t="s">
        <v>132</v>
      </c>
      <c r="C49" s="699">
        <v>1854</v>
      </c>
      <c r="D49" s="700">
        <v>8.4020665276896583E-2</v>
      </c>
      <c r="E49" s="698"/>
    </row>
    <row r="53" spans="2:5" ht="14.4">
      <c r="B53" s="706" t="s">
        <v>549</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05"/>
  <sheetViews>
    <sheetView showGridLines="0" zoomScaleNormal="100" workbookViewId="0"/>
  </sheetViews>
  <sheetFormatPr defaultColWidth="9.109375" defaultRowHeight="13.2"/>
  <cols>
    <col min="1" max="1" width="16.6640625" style="593" customWidth="1"/>
    <col min="2" max="2" width="6.109375" style="310" customWidth="1"/>
    <col min="3" max="3" width="40.109375" style="311" customWidth="1"/>
    <col min="4" max="4" width="7.88671875" style="312" customWidth="1"/>
    <col min="5" max="5" width="3" style="313" customWidth="1"/>
    <col min="6" max="6" width="14.109375" style="314" customWidth="1"/>
    <col min="7" max="7" width="4.44140625" style="103" customWidth="1"/>
    <col min="8" max="8" width="6.109375" style="329" customWidth="1"/>
    <col min="9" max="9" width="40.109375" style="331" customWidth="1"/>
    <col min="10" max="10" width="7.88671875" style="328" customWidth="1"/>
    <col min="11" max="11" width="3" style="329" customWidth="1"/>
    <col min="12" max="12" width="14.109375" style="330" customWidth="1"/>
    <col min="13" max="13" width="4.33203125" style="103" customWidth="1"/>
    <col min="14" max="14" width="14.109375" style="103" customWidth="1"/>
    <col min="15" max="15" width="9.109375" style="103"/>
    <col min="16" max="16" width="22.6640625" style="103" customWidth="1"/>
    <col min="17" max="16384" width="9.109375" style="103"/>
  </cols>
  <sheetData>
    <row r="1" spans="1:16">
      <c r="A1" s="581"/>
      <c r="B1" s="73" t="s">
        <v>552</v>
      </c>
    </row>
    <row r="2" spans="1:16">
      <c r="A2" s="591"/>
      <c r="B2" s="708"/>
      <c r="C2" s="709"/>
      <c r="D2" s="710"/>
      <c r="E2" s="711"/>
      <c r="F2" s="712"/>
      <c r="G2" s="587"/>
      <c r="H2" s="719"/>
      <c r="I2" s="720"/>
      <c r="J2" s="721"/>
      <c r="K2" s="719"/>
      <c r="L2" s="722"/>
    </row>
    <row r="3" spans="1:16" s="228" customFormat="1">
      <c r="A3" s="592"/>
      <c r="B3" s="241" t="s">
        <v>553</v>
      </c>
      <c r="G3" s="588"/>
      <c r="H3" s="241" t="s">
        <v>389</v>
      </c>
      <c r="J3" s="723"/>
      <c r="K3" s="724"/>
      <c r="O3" s="103"/>
      <c r="P3" s="103"/>
    </row>
    <row r="4" spans="1:16">
      <c r="B4" s="241" t="s">
        <v>389</v>
      </c>
      <c r="G4" s="589"/>
      <c r="H4" s="715"/>
      <c r="I4" s="714"/>
      <c r="J4" s="716"/>
      <c r="K4" s="717"/>
      <c r="L4" s="718"/>
      <c r="O4" s="72"/>
    </row>
    <row r="5" spans="1:16" ht="13.8" thickBot="1">
      <c r="A5" s="315"/>
      <c r="G5" s="589"/>
    </row>
    <row r="6" spans="1:16" s="319" customFormat="1" ht="16.5" customHeight="1" thickBot="1">
      <c r="A6" s="594" t="s">
        <v>151</v>
      </c>
      <c r="B6" s="316" t="s">
        <v>14</v>
      </c>
      <c r="C6" s="317" t="s">
        <v>227</v>
      </c>
      <c r="D6" s="834" t="s">
        <v>1</v>
      </c>
      <c r="E6" s="834"/>
      <c r="F6" s="318" t="s">
        <v>228</v>
      </c>
      <c r="G6" s="590"/>
      <c r="H6" s="713" t="s">
        <v>14</v>
      </c>
      <c r="I6" s="332" t="s">
        <v>229</v>
      </c>
      <c r="J6" s="835" t="s">
        <v>1</v>
      </c>
      <c r="K6" s="835"/>
      <c r="L6" s="333" t="s">
        <v>230</v>
      </c>
    </row>
    <row r="7" spans="1:16">
      <c r="A7" s="595"/>
      <c r="B7" s="320">
        <v>1</v>
      </c>
      <c r="C7" s="321" t="s">
        <v>19</v>
      </c>
      <c r="D7" s="322">
        <v>2136</v>
      </c>
      <c r="E7" s="323"/>
      <c r="F7" s="324">
        <v>0.10983699285236798</v>
      </c>
      <c r="G7" s="589"/>
      <c r="H7" s="329">
        <v>1</v>
      </c>
      <c r="I7" s="331" t="s">
        <v>135</v>
      </c>
      <c r="J7" s="334">
        <v>1606</v>
      </c>
      <c r="L7" s="330">
        <v>0.44487534626038783</v>
      </c>
    </row>
    <row r="8" spans="1:16">
      <c r="A8" s="595"/>
      <c r="B8" s="320">
        <v>2</v>
      </c>
      <c r="C8" s="321" t="s">
        <v>25</v>
      </c>
      <c r="D8" s="322">
        <v>1626</v>
      </c>
      <c r="E8" s="323"/>
      <c r="F8" s="324">
        <v>8.3611868154471122E-2</v>
      </c>
      <c r="G8" s="589"/>
      <c r="H8" s="329">
        <v>2</v>
      </c>
      <c r="I8" s="331" t="s">
        <v>108</v>
      </c>
      <c r="J8" s="334">
        <v>453</v>
      </c>
      <c r="L8" s="330">
        <v>0.12548476454293628</v>
      </c>
    </row>
    <row r="9" spans="1:16">
      <c r="A9" s="595"/>
      <c r="B9" s="320">
        <v>3</v>
      </c>
      <c r="C9" s="321" t="s">
        <v>20</v>
      </c>
      <c r="D9" s="322">
        <v>1468</v>
      </c>
      <c r="E9" s="323"/>
      <c r="F9" s="324">
        <v>7.5487221679436417E-2</v>
      </c>
      <c r="G9" s="589"/>
      <c r="H9" s="329">
        <v>3</v>
      </c>
      <c r="I9" s="331" t="s">
        <v>102</v>
      </c>
      <c r="J9" s="334">
        <v>396</v>
      </c>
      <c r="L9" s="330">
        <v>0.10969529085872576</v>
      </c>
    </row>
    <row r="10" spans="1:16">
      <c r="A10" s="595"/>
      <c r="B10" s="320">
        <v>4</v>
      </c>
      <c r="C10" s="321" t="s">
        <v>22</v>
      </c>
      <c r="D10" s="322">
        <v>1452</v>
      </c>
      <c r="E10" s="323"/>
      <c r="F10" s="324">
        <v>7.4664472669306314E-2</v>
      </c>
      <c r="G10" s="589"/>
      <c r="H10" s="329">
        <v>4</v>
      </c>
      <c r="I10" s="331" t="s">
        <v>114</v>
      </c>
      <c r="J10" s="334">
        <v>226</v>
      </c>
      <c r="L10" s="330">
        <v>6.2603878116343492E-2</v>
      </c>
    </row>
    <row r="11" spans="1:16">
      <c r="A11" s="595"/>
      <c r="B11" s="320">
        <v>5</v>
      </c>
      <c r="C11" s="321" t="s">
        <v>457</v>
      </c>
      <c r="D11" s="322">
        <v>965</v>
      </c>
      <c r="E11" s="323"/>
      <c r="F11" s="324">
        <v>4.9622049673471488E-2</v>
      </c>
      <c r="G11" s="589"/>
      <c r="H11" s="329">
        <v>5</v>
      </c>
      <c r="I11" s="331" t="s">
        <v>117</v>
      </c>
      <c r="J11" s="334">
        <v>151</v>
      </c>
      <c r="L11" s="330">
        <v>4.1828254847645428E-2</v>
      </c>
    </row>
    <row r="12" spans="1:16">
      <c r="A12" s="595"/>
      <c r="B12" s="320">
        <v>6</v>
      </c>
      <c r="C12" s="321" t="s">
        <v>26</v>
      </c>
      <c r="D12" s="322">
        <v>950</v>
      </c>
      <c r="E12" s="323"/>
      <c r="F12" s="324">
        <v>4.8850722476474519E-2</v>
      </c>
      <c r="G12" s="589"/>
      <c r="H12" s="329">
        <v>6</v>
      </c>
      <c r="I12" s="331" t="s">
        <v>133</v>
      </c>
      <c r="J12" s="334">
        <v>138</v>
      </c>
      <c r="L12" s="330">
        <v>3.8227146814404429E-2</v>
      </c>
    </row>
    <row r="13" spans="1:16" ht="12" customHeight="1">
      <c r="A13" s="595"/>
      <c r="B13" s="320">
        <v>7</v>
      </c>
      <c r="C13" s="321" t="s">
        <v>32</v>
      </c>
      <c r="D13" s="322">
        <v>773</v>
      </c>
      <c r="E13" s="323"/>
      <c r="F13" s="324">
        <v>3.9749061551910318E-2</v>
      </c>
      <c r="G13" s="589"/>
      <c r="I13" s="331" t="s">
        <v>89</v>
      </c>
      <c r="J13" s="334">
        <v>707</v>
      </c>
      <c r="K13" s="335"/>
      <c r="L13" s="330">
        <v>0.19584487534626038</v>
      </c>
    </row>
    <row r="14" spans="1:16">
      <c r="A14" s="595"/>
      <c r="B14" s="320">
        <v>8</v>
      </c>
      <c r="C14" s="321" t="s">
        <v>21</v>
      </c>
      <c r="D14" s="322">
        <v>680</v>
      </c>
      <c r="E14" s="323"/>
      <c r="F14" s="324">
        <v>3.4966832930529129E-2</v>
      </c>
      <c r="G14" s="589"/>
      <c r="I14" s="331" t="s">
        <v>132</v>
      </c>
      <c r="J14" s="334">
        <v>192</v>
      </c>
      <c r="L14" s="330">
        <v>5.3185595567867033E-2</v>
      </c>
    </row>
    <row r="15" spans="1:16">
      <c r="A15" s="595"/>
      <c r="B15" s="320">
        <v>9</v>
      </c>
      <c r="C15" s="321" t="s">
        <v>23</v>
      </c>
      <c r="D15" s="322">
        <v>513</v>
      </c>
      <c r="E15" s="323"/>
      <c r="F15" s="324">
        <v>2.6379390137296239E-2</v>
      </c>
      <c r="G15" s="589"/>
      <c r="J15" s="334"/>
    </row>
    <row r="16" spans="1:16">
      <c r="A16" s="595"/>
      <c r="B16" s="320">
        <v>10</v>
      </c>
      <c r="C16" s="321" t="s">
        <v>398</v>
      </c>
      <c r="D16" s="322">
        <v>418</v>
      </c>
      <c r="E16" s="323"/>
      <c r="F16" s="324">
        <v>2.1494317889648788E-2</v>
      </c>
      <c r="G16" s="589"/>
      <c r="J16" s="334"/>
    </row>
    <row r="17" spans="1:16">
      <c r="A17" s="595"/>
      <c r="B17" s="320"/>
      <c r="C17" s="325"/>
      <c r="D17" s="322"/>
      <c r="E17" s="323"/>
      <c r="F17" s="324"/>
      <c r="G17" s="589"/>
      <c r="J17" s="334"/>
    </row>
    <row r="18" spans="1:16" s="597" customFormat="1" ht="45" customHeight="1">
      <c r="A18" s="595"/>
      <c r="B18" s="832" t="s">
        <v>1036</v>
      </c>
      <c r="C18" s="832"/>
      <c r="D18" s="832"/>
      <c r="E18" s="832"/>
      <c r="F18" s="832"/>
      <c r="G18" s="596"/>
      <c r="H18" s="329"/>
      <c r="I18" s="832" t="s">
        <v>1103</v>
      </c>
      <c r="J18" s="832"/>
      <c r="K18" s="832"/>
      <c r="L18" s="832"/>
      <c r="O18" s="103"/>
      <c r="P18" s="103"/>
    </row>
    <row r="19" spans="1:16" ht="13.8" thickBot="1">
      <c r="A19" s="595"/>
      <c r="B19" s="320"/>
      <c r="C19" s="325"/>
      <c r="D19" s="322"/>
      <c r="E19" s="323"/>
      <c r="F19" s="324"/>
      <c r="G19" s="589"/>
    </row>
    <row r="20" spans="1:16" ht="16.5" customHeight="1" thickBot="1">
      <c r="A20" s="594" t="s">
        <v>154</v>
      </c>
      <c r="B20" s="316" t="s">
        <v>14</v>
      </c>
      <c r="C20" s="317" t="s">
        <v>227</v>
      </c>
      <c r="D20" s="834" t="s">
        <v>1</v>
      </c>
      <c r="E20" s="834"/>
      <c r="F20" s="318" t="s">
        <v>228</v>
      </c>
      <c r="G20" s="589"/>
      <c r="H20" s="713" t="s">
        <v>14</v>
      </c>
      <c r="I20" s="332" t="s">
        <v>229</v>
      </c>
      <c r="J20" s="835" t="s">
        <v>1</v>
      </c>
      <c r="K20" s="836"/>
      <c r="L20" s="333" t="s">
        <v>230</v>
      </c>
      <c r="O20" s="72"/>
    </row>
    <row r="21" spans="1:16" s="319" customFormat="1" ht="16.5" customHeight="1">
      <c r="A21" s="595"/>
      <c r="B21" s="320">
        <v>1</v>
      </c>
      <c r="C21" s="321" t="s">
        <v>19</v>
      </c>
      <c r="D21" s="322">
        <v>244</v>
      </c>
      <c r="E21" s="323"/>
      <c r="F21" s="324">
        <v>8.634111818825195E-2</v>
      </c>
      <c r="G21" s="590"/>
      <c r="H21" s="329">
        <v>1</v>
      </c>
      <c r="I21" s="331" t="s">
        <v>135</v>
      </c>
      <c r="J21" s="334">
        <v>117</v>
      </c>
      <c r="K21" s="329"/>
      <c r="L21" s="330">
        <v>0.3046875</v>
      </c>
      <c r="O21" s="103"/>
      <c r="P21" s="103"/>
    </row>
    <row r="22" spans="1:16">
      <c r="A22" s="595"/>
      <c r="B22" s="320">
        <v>2</v>
      </c>
      <c r="C22" s="321" t="s">
        <v>25</v>
      </c>
      <c r="D22" s="322">
        <v>184</v>
      </c>
      <c r="E22" s="323"/>
      <c r="F22" s="324">
        <v>6.5109695682944085E-2</v>
      </c>
      <c r="G22" s="589"/>
      <c r="H22" s="329">
        <v>2</v>
      </c>
      <c r="I22" s="331" t="s">
        <v>102</v>
      </c>
      <c r="J22" s="334">
        <v>58</v>
      </c>
      <c r="L22" s="330">
        <v>0.15104166666666666</v>
      </c>
      <c r="O22" s="319"/>
      <c r="P22" s="319"/>
    </row>
    <row r="23" spans="1:16">
      <c r="A23" s="595"/>
      <c r="B23" s="320">
        <v>3</v>
      </c>
      <c r="C23" s="321" t="s">
        <v>22</v>
      </c>
      <c r="D23" s="322">
        <v>182</v>
      </c>
      <c r="E23" s="323"/>
      <c r="F23" s="324">
        <v>6.4401981599433833E-2</v>
      </c>
      <c r="G23" s="589"/>
      <c r="H23" s="329">
        <v>3</v>
      </c>
      <c r="I23" s="331" t="s">
        <v>108</v>
      </c>
      <c r="J23" s="334">
        <v>52</v>
      </c>
      <c r="L23" s="330">
        <v>0.13541666666666666</v>
      </c>
    </row>
    <row r="24" spans="1:16">
      <c r="A24" s="595"/>
      <c r="B24" s="320">
        <v>4</v>
      </c>
      <c r="C24" s="321" t="s">
        <v>20</v>
      </c>
      <c r="D24" s="322">
        <v>179</v>
      </c>
      <c r="E24" s="323"/>
      <c r="F24" s="324">
        <v>6.334041047416844E-2</v>
      </c>
      <c r="G24" s="589"/>
      <c r="H24" s="329">
        <v>4</v>
      </c>
      <c r="I24" s="331" t="s">
        <v>114</v>
      </c>
      <c r="J24" s="334">
        <v>29</v>
      </c>
      <c r="L24" s="330">
        <v>7.5520833333333329E-2</v>
      </c>
    </row>
    <row r="25" spans="1:16">
      <c r="A25" s="595"/>
      <c r="B25" s="320">
        <v>5</v>
      </c>
      <c r="C25" s="321" t="s">
        <v>457</v>
      </c>
      <c r="D25" s="322">
        <v>145</v>
      </c>
      <c r="E25" s="323"/>
      <c r="F25" s="324">
        <v>5.1309271054493982E-2</v>
      </c>
      <c r="G25" s="589"/>
      <c r="H25" s="329">
        <v>5</v>
      </c>
      <c r="I25" s="331" t="s">
        <v>133</v>
      </c>
      <c r="J25" s="334">
        <v>18</v>
      </c>
      <c r="L25" s="330">
        <v>4.6875E-2</v>
      </c>
    </row>
    <row r="26" spans="1:16">
      <c r="A26" s="595"/>
      <c r="B26" s="320">
        <v>6</v>
      </c>
      <c r="C26" s="321" t="s">
        <v>21</v>
      </c>
      <c r="D26" s="322">
        <v>131</v>
      </c>
      <c r="E26" s="323"/>
      <c r="F26" s="324">
        <v>4.6355272469922153E-2</v>
      </c>
      <c r="G26" s="589"/>
      <c r="H26" s="329">
        <v>6</v>
      </c>
      <c r="I26" s="331" t="s">
        <v>117</v>
      </c>
      <c r="J26" s="334">
        <v>14</v>
      </c>
      <c r="L26" s="330">
        <v>3.6458333333333336E-2</v>
      </c>
    </row>
    <row r="27" spans="1:16">
      <c r="A27" s="595"/>
      <c r="B27" s="320">
        <v>7</v>
      </c>
      <c r="C27" s="321" t="s">
        <v>29</v>
      </c>
      <c r="D27" s="322">
        <v>95</v>
      </c>
      <c r="E27" s="323"/>
      <c r="F27" s="324">
        <v>3.3616418966737435E-2</v>
      </c>
      <c r="G27" s="589"/>
      <c r="I27" s="331" t="s">
        <v>89</v>
      </c>
      <c r="J27" s="334">
        <v>107</v>
      </c>
      <c r="K27" s="335"/>
      <c r="L27" s="330">
        <v>0.27864583333333331</v>
      </c>
    </row>
    <row r="28" spans="1:16">
      <c r="A28" s="595"/>
      <c r="B28" s="320">
        <v>8</v>
      </c>
      <c r="C28" s="321" t="s">
        <v>23</v>
      </c>
      <c r="D28" s="322">
        <v>90</v>
      </c>
      <c r="E28" s="323"/>
      <c r="F28" s="324">
        <v>3.1847133757961783E-2</v>
      </c>
      <c r="G28" s="589"/>
      <c r="I28" s="331" t="s">
        <v>132</v>
      </c>
      <c r="J28" s="334">
        <v>27</v>
      </c>
      <c r="L28" s="330">
        <v>7.03125E-2</v>
      </c>
    </row>
    <row r="29" spans="1:16">
      <c r="A29" s="595"/>
      <c r="B29" s="320">
        <v>9</v>
      </c>
      <c r="C29" s="321" t="s">
        <v>26</v>
      </c>
      <c r="D29" s="322">
        <v>78</v>
      </c>
      <c r="E29" s="323"/>
      <c r="F29" s="324">
        <v>2.7600849256900213E-2</v>
      </c>
      <c r="G29" s="589"/>
      <c r="J29" s="334"/>
    </row>
    <row r="30" spans="1:16" ht="26.4">
      <c r="A30" s="595"/>
      <c r="B30" s="320">
        <v>10</v>
      </c>
      <c r="C30" s="325" t="s">
        <v>36</v>
      </c>
      <c r="D30" s="322">
        <v>73</v>
      </c>
      <c r="E30" s="323"/>
      <c r="F30" s="324">
        <v>2.5831564048124558E-2</v>
      </c>
      <c r="G30" s="589"/>
      <c r="J30" s="334"/>
    </row>
    <row r="31" spans="1:16">
      <c r="A31" s="595"/>
      <c r="B31" s="320"/>
      <c r="C31" s="325"/>
      <c r="D31" s="322"/>
      <c r="E31" s="323"/>
      <c r="F31" s="324"/>
      <c r="G31" s="589"/>
      <c r="J31" s="334"/>
    </row>
    <row r="32" spans="1:16" s="597" customFormat="1" ht="45" customHeight="1">
      <c r="A32" s="595"/>
      <c r="B32" s="832" t="s">
        <v>1037</v>
      </c>
      <c r="C32" s="832"/>
      <c r="D32" s="832"/>
      <c r="E32" s="832"/>
      <c r="F32" s="832"/>
      <c r="G32" s="596"/>
      <c r="H32" s="329"/>
      <c r="I32" s="832" t="s">
        <v>1104</v>
      </c>
      <c r="J32" s="832"/>
      <c r="K32" s="832"/>
      <c r="L32" s="832"/>
      <c r="O32" s="103"/>
      <c r="P32" s="103"/>
    </row>
    <row r="33" spans="1:16" ht="13.8" thickBot="1">
      <c r="A33" s="315"/>
      <c r="B33" s="320"/>
      <c r="C33" s="325"/>
      <c r="D33" s="322"/>
      <c r="E33" s="323"/>
      <c r="F33" s="324"/>
      <c r="G33" s="589"/>
    </row>
    <row r="34" spans="1:16" ht="16.5" customHeight="1" thickBot="1">
      <c r="A34" s="594" t="s">
        <v>157</v>
      </c>
      <c r="B34" s="316" t="s">
        <v>14</v>
      </c>
      <c r="C34" s="317" t="s">
        <v>227</v>
      </c>
      <c r="D34" s="834" t="s">
        <v>1</v>
      </c>
      <c r="E34" s="834"/>
      <c r="F34" s="318" t="s">
        <v>228</v>
      </c>
      <c r="G34" s="589"/>
      <c r="H34" s="713" t="s">
        <v>14</v>
      </c>
      <c r="I34" s="332" t="s">
        <v>229</v>
      </c>
      <c r="J34" s="835" t="s">
        <v>1</v>
      </c>
      <c r="K34" s="835"/>
      <c r="L34" s="333" t="s">
        <v>230</v>
      </c>
    </row>
    <row r="35" spans="1:16" s="319" customFormat="1" ht="16.5" customHeight="1">
      <c r="A35" s="595"/>
      <c r="B35" s="320">
        <v>1</v>
      </c>
      <c r="C35" s="321" t="s">
        <v>22</v>
      </c>
      <c r="D35" s="322">
        <v>3278</v>
      </c>
      <c r="E35" s="323"/>
      <c r="F35" s="324">
        <v>9.7229637539301181E-2</v>
      </c>
      <c r="G35" s="590"/>
      <c r="H35" s="329">
        <v>1</v>
      </c>
      <c r="I35" s="331" t="s">
        <v>135</v>
      </c>
      <c r="J35" s="334">
        <v>1431</v>
      </c>
      <c r="K35" s="335"/>
      <c r="L35" s="330">
        <v>0.23680291246069832</v>
      </c>
      <c r="O35" s="103"/>
      <c r="P35" s="103"/>
    </row>
    <row r="36" spans="1:16">
      <c r="A36" s="595"/>
      <c r="B36" s="320">
        <v>2</v>
      </c>
      <c r="C36" s="321" t="s">
        <v>19</v>
      </c>
      <c r="D36" s="322">
        <v>3207</v>
      </c>
      <c r="E36" s="323"/>
      <c r="F36" s="324">
        <v>9.5123687488877021E-2</v>
      </c>
      <c r="G36" s="589"/>
      <c r="H36" s="329">
        <v>2</v>
      </c>
      <c r="I36" s="331" t="s">
        <v>133</v>
      </c>
      <c r="J36" s="334">
        <v>930</v>
      </c>
      <c r="K36" s="335"/>
      <c r="L36" s="330">
        <v>0.15389707099122951</v>
      </c>
    </row>
    <row r="37" spans="1:16">
      <c r="A37" s="595"/>
      <c r="B37" s="320">
        <v>3</v>
      </c>
      <c r="C37" s="321" t="s">
        <v>25</v>
      </c>
      <c r="D37" s="322">
        <v>2579</v>
      </c>
      <c r="E37" s="323"/>
      <c r="F37" s="324">
        <v>7.6496410986533786E-2</v>
      </c>
      <c r="G37" s="589"/>
      <c r="H37" s="329">
        <v>3</v>
      </c>
      <c r="I37" s="331" t="s">
        <v>102</v>
      </c>
      <c r="J37" s="334">
        <v>875</v>
      </c>
      <c r="K37" s="335"/>
      <c r="L37" s="330">
        <v>0.14479563130895251</v>
      </c>
    </row>
    <row r="38" spans="1:16">
      <c r="A38" s="595"/>
      <c r="B38" s="320">
        <v>4</v>
      </c>
      <c r="C38" s="321" t="s">
        <v>457</v>
      </c>
      <c r="D38" s="322">
        <v>1993</v>
      </c>
      <c r="E38" s="323"/>
      <c r="F38" s="324">
        <v>5.9114907753455535E-2</v>
      </c>
      <c r="G38" s="589"/>
      <c r="H38" s="329">
        <v>4</v>
      </c>
      <c r="I38" s="331" t="s">
        <v>108</v>
      </c>
      <c r="J38" s="334">
        <v>653</v>
      </c>
      <c r="K38" s="335"/>
      <c r="L38" s="330">
        <v>0.10805891113685255</v>
      </c>
      <c r="O38" s="319"/>
      <c r="P38" s="319"/>
    </row>
    <row r="39" spans="1:16">
      <c r="A39" s="595"/>
      <c r="B39" s="320">
        <v>5</v>
      </c>
      <c r="C39" s="321" t="s">
        <v>26</v>
      </c>
      <c r="D39" s="322">
        <v>1676</v>
      </c>
      <c r="E39" s="323"/>
      <c r="F39" s="324">
        <v>4.971228569733642E-2</v>
      </c>
      <c r="G39" s="589"/>
      <c r="H39" s="329">
        <v>5</v>
      </c>
      <c r="I39" s="331" t="s">
        <v>114</v>
      </c>
      <c r="J39" s="334">
        <v>490</v>
      </c>
      <c r="L39" s="330">
        <v>8.1085553533013402E-2</v>
      </c>
    </row>
    <row r="40" spans="1:16">
      <c r="A40" s="595"/>
      <c r="B40" s="320">
        <v>6</v>
      </c>
      <c r="C40" s="321" t="s">
        <v>20</v>
      </c>
      <c r="D40" s="322">
        <v>1367</v>
      </c>
      <c r="E40" s="323"/>
      <c r="F40" s="324">
        <v>4.0546953787743964E-2</v>
      </c>
      <c r="G40" s="589"/>
      <c r="H40" s="329">
        <v>6</v>
      </c>
      <c r="I40" s="331" t="s">
        <v>117</v>
      </c>
      <c r="J40" s="334">
        <v>246</v>
      </c>
      <c r="K40" s="335"/>
      <c r="L40" s="330">
        <v>4.070825748800265E-2</v>
      </c>
    </row>
    <row r="41" spans="1:16">
      <c r="A41" s="595"/>
      <c r="B41" s="320">
        <v>7</v>
      </c>
      <c r="C41" s="321" t="s">
        <v>32</v>
      </c>
      <c r="D41" s="322">
        <v>1254</v>
      </c>
      <c r="E41" s="323"/>
      <c r="F41" s="324">
        <v>3.7195230468054813E-2</v>
      </c>
      <c r="G41" s="589"/>
      <c r="I41" s="331" t="s">
        <v>89</v>
      </c>
      <c r="J41" s="334">
        <v>1608</v>
      </c>
      <c r="K41" s="335"/>
      <c r="L41" s="330">
        <v>0.26609300016548071</v>
      </c>
    </row>
    <row r="42" spans="1:16">
      <c r="A42" s="595"/>
      <c r="B42" s="320">
        <v>8</v>
      </c>
      <c r="C42" s="321" t="s">
        <v>21</v>
      </c>
      <c r="D42" s="322">
        <v>1091</v>
      </c>
      <c r="E42" s="323"/>
      <c r="F42" s="324">
        <v>3.2360443732574004E-2</v>
      </c>
      <c r="G42" s="589"/>
      <c r="I42" s="331" t="s">
        <v>132</v>
      </c>
      <c r="J42" s="334">
        <v>407</v>
      </c>
      <c r="L42" s="330">
        <v>6.7350653648849915E-2</v>
      </c>
    </row>
    <row r="43" spans="1:16">
      <c r="A43" s="595"/>
      <c r="B43" s="320">
        <v>9</v>
      </c>
      <c r="C43" s="313" t="s">
        <v>23</v>
      </c>
      <c r="D43" s="322">
        <v>1041</v>
      </c>
      <c r="E43" s="323"/>
      <c r="F43" s="324">
        <v>3.0877380316782346E-2</v>
      </c>
      <c r="G43" s="589"/>
      <c r="J43" s="334"/>
    </row>
    <row r="44" spans="1:16">
      <c r="A44" s="595"/>
      <c r="B44" s="320">
        <v>10</v>
      </c>
      <c r="C44" s="325" t="s">
        <v>29</v>
      </c>
      <c r="D44" s="322">
        <v>920</v>
      </c>
      <c r="E44" s="323"/>
      <c r="F44" s="324">
        <v>2.7288366850566532E-2</v>
      </c>
      <c r="G44" s="589"/>
      <c r="J44" s="334"/>
    </row>
    <row r="45" spans="1:16">
      <c r="A45" s="595"/>
      <c r="B45" s="320"/>
      <c r="C45" s="325"/>
      <c r="D45" s="322"/>
      <c r="E45" s="323"/>
      <c r="F45" s="324"/>
      <c r="G45" s="589"/>
      <c r="J45" s="334"/>
    </row>
    <row r="46" spans="1:16" s="597" customFormat="1" ht="45" customHeight="1">
      <c r="A46" s="595"/>
      <c r="B46" s="832" t="s">
        <v>1038</v>
      </c>
      <c r="C46" s="832"/>
      <c r="D46" s="832"/>
      <c r="E46" s="832"/>
      <c r="F46" s="832"/>
      <c r="G46" s="596"/>
      <c r="H46" s="329"/>
      <c r="I46" s="832" t="s">
        <v>1105</v>
      </c>
      <c r="J46" s="832"/>
      <c r="K46" s="832"/>
      <c r="L46" s="832"/>
      <c r="O46" s="103"/>
      <c r="P46" s="103"/>
    </row>
    <row r="47" spans="1:16" ht="13.8" thickBot="1">
      <c r="A47" s="315"/>
      <c r="B47" s="320"/>
      <c r="C47" s="325"/>
      <c r="D47" s="322"/>
      <c r="E47" s="323"/>
      <c r="F47" s="324"/>
      <c r="G47" s="589"/>
    </row>
    <row r="48" spans="1:16" ht="16.5" customHeight="1" thickBot="1">
      <c r="A48" s="594" t="s">
        <v>159</v>
      </c>
      <c r="B48" s="316" t="s">
        <v>14</v>
      </c>
      <c r="C48" s="317" t="s">
        <v>227</v>
      </c>
      <c r="D48" s="834" t="s">
        <v>1</v>
      </c>
      <c r="E48" s="834"/>
      <c r="F48" s="318" t="s">
        <v>228</v>
      </c>
      <c r="G48" s="589"/>
      <c r="H48" s="713" t="s">
        <v>14</v>
      </c>
      <c r="I48" s="332" t="s">
        <v>229</v>
      </c>
      <c r="J48" s="835" t="s">
        <v>1</v>
      </c>
      <c r="K48" s="836"/>
      <c r="L48" s="333" t="s">
        <v>230</v>
      </c>
    </row>
    <row r="49" spans="1:16" s="319" customFormat="1" ht="16.5" customHeight="1">
      <c r="A49" s="595"/>
      <c r="B49" s="320">
        <v>1</v>
      </c>
      <c r="C49" s="321" t="s">
        <v>20</v>
      </c>
      <c r="D49" s="322">
        <v>1073</v>
      </c>
      <c r="E49" s="323"/>
      <c r="F49" s="324">
        <v>0.10526832139703718</v>
      </c>
      <c r="G49" s="590"/>
      <c r="H49" s="329">
        <v>1</v>
      </c>
      <c r="I49" s="331" t="s">
        <v>135</v>
      </c>
      <c r="J49" s="334">
        <v>700</v>
      </c>
      <c r="K49" s="329"/>
      <c r="L49" s="330">
        <v>0.38064165307232189</v>
      </c>
      <c r="O49" s="103"/>
      <c r="P49" s="103"/>
    </row>
    <row r="50" spans="1:16">
      <c r="A50" s="595"/>
      <c r="B50" s="320">
        <v>2</v>
      </c>
      <c r="C50" s="321" t="s">
        <v>19</v>
      </c>
      <c r="D50" s="322">
        <v>933</v>
      </c>
      <c r="E50" s="323"/>
      <c r="F50" s="324">
        <v>9.1533405278132057E-2</v>
      </c>
      <c r="G50" s="589"/>
      <c r="H50" s="329">
        <v>2</v>
      </c>
      <c r="I50" s="331" t="s">
        <v>108</v>
      </c>
      <c r="J50" s="334">
        <v>291</v>
      </c>
      <c r="K50" s="335"/>
      <c r="L50" s="330">
        <v>0.15823817292006526</v>
      </c>
    </row>
    <row r="51" spans="1:16">
      <c r="A51" s="595"/>
      <c r="B51" s="320">
        <v>3</v>
      </c>
      <c r="C51" s="321" t="s">
        <v>25</v>
      </c>
      <c r="D51" s="322">
        <v>906</v>
      </c>
      <c r="E51" s="323"/>
      <c r="F51" s="324">
        <v>8.8884528598057497E-2</v>
      </c>
      <c r="G51" s="589"/>
      <c r="H51" s="329">
        <v>3</v>
      </c>
      <c r="I51" s="331" t="s">
        <v>102</v>
      </c>
      <c r="J51" s="334">
        <v>213</v>
      </c>
      <c r="L51" s="330">
        <v>0.11582381729200653</v>
      </c>
    </row>
    <row r="52" spans="1:16">
      <c r="A52" s="595"/>
      <c r="B52" s="320">
        <v>4</v>
      </c>
      <c r="C52" s="321" t="s">
        <v>22</v>
      </c>
      <c r="D52" s="322">
        <v>656</v>
      </c>
      <c r="E52" s="323"/>
      <c r="F52" s="324">
        <v>6.435789267144118E-2</v>
      </c>
      <c r="G52" s="589"/>
      <c r="H52" s="329">
        <v>4</v>
      </c>
      <c r="I52" s="331" t="s">
        <v>114</v>
      </c>
      <c r="J52" s="334">
        <v>139</v>
      </c>
      <c r="L52" s="330">
        <v>7.5584556824361063E-2</v>
      </c>
    </row>
    <row r="53" spans="1:16">
      <c r="A53" s="595"/>
      <c r="B53" s="320">
        <v>5</v>
      </c>
      <c r="C53" s="321" t="s">
        <v>457</v>
      </c>
      <c r="D53" s="322">
        <v>513</v>
      </c>
      <c r="E53" s="323"/>
      <c r="F53" s="324">
        <v>5.0328656921416658E-2</v>
      </c>
      <c r="G53" s="589"/>
      <c r="H53" s="329">
        <v>5</v>
      </c>
      <c r="I53" s="331" t="s">
        <v>133</v>
      </c>
      <c r="J53" s="334">
        <v>86</v>
      </c>
      <c r="L53" s="330">
        <v>4.6764545948885267E-2</v>
      </c>
    </row>
    <row r="54" spans="1:16">
      <c r="A54" s="595"/>
      <c r="B54" s="320">
        <v>6</v>
      </c>
      <c r="C54" s="321" t="s">
        <v>26</v>
      </c>
      <c r="D54" s="322">
        <v>479</v>
      </c>
      <c r="E54" s="323"/>
      <c r="F54" s="324">
        <v>4.699303443539684E-2</v>
      </c>
      <c r="G54" s="589"/>
      <c r="H54" s="329">
        <v>6</v>
      </c>
      <c r="I54" s="331" t="s">
        <v>117</v>
      </c>
      <c r="J54" s="334">
        <v>52</v>
      </c>
      <c r="L54" s="330">
        <v>2.8276237085372486E-2</v>
      </c>
      <c r="O54" s="319"/>
      <c r="P54" s="319"/>
    </row>
    <row r="55" spans="1:16">
      <c r="A55" s="595"/>
      <c r="B55" s="320">
        <v>7</v>
      </c>
      <c r="C55" s="321" t="s">
        <v>21</v>
      </c>
      <c r="D55" s="322">
        <v>366</v>
      </c>
      <c r="E55" s="323"/>
      <c r="F55" s="324">
        <v>3.5906994996566272E-2</v>
      </c>
      <c r="G55" s="589"/>
      <c r="I55" s="331" t="s">
        <v>89</v>
      </c>
      <c r="J55" s="334">
        <v>400</v>
      </c>
      <c r="K55" s="335"/>
      <c r="L55" s="330">
        <v>0.21750951604132682</v>
      </c>
    </row>
    <row r="56" spans="1:16">
      <c r="A56" s="595"/>
      <c r="B56" s="320">
        <v>8</v>
      </c>
      <c r="C56" s="321" t="s">
        <v>32</v>
      </c>
      <c r="D56" s="322">
        <v>365</v>
      </c>
      <c r="E56" s="323"/>
      <c r="F56" s="324">
        <v>3.5808888452859809E-2</v>
      </c>
      <c r="G56" s="589"/>
      <c r="I56" s="331" t="s">
        <v>132</v>
      </c>
      <c r="J56" s="334">
        <v>105</v>
      </c>
      <c r="L56" s="330">
        <v>5.7096247960848286E-2</v>
      </c>
    </row>
    <row r="57" spans="1:16">
      <c r="A57" s="595"/>
      <c r="B57" s="320">
        <v>9</v>
      </c>
      <c r="C57" s="321" t="s">
        <v>23</v>
      </c>
      <c r="D57" s="322">
        <v>264</v>
      </c>
      <c r="E57" s="323"/>
      <c r="F57" s="324">
        <v>2.5900127538506817E-2</v>
      </c>
      <c r="G57" s="589"/>
      <c r="J57" s="334"/>
    </row>
    <row r="58" spans="1:16">
      <c r="A58" s="595"/>
      <c r="B58" s="320">
        <v>10</v>
      </c>
      <c r="C58" s="321" t="s">
        <v>28</v>
      </c>
      <c r="D58" s="322">
        <v>243</v>
      </c>
      <c r="E58" s="323"/>
      <c r="F58" s="324">
        <v>2.3839890120671049E-2</v>
      </c>
      <c r="G58" s="589"/>
      <c r="J58" s="334"/>
    </row>
    <row r="59" spans="1:16">
      <c r="A59" s="595"/>
      <c r="B59" s="320"/>
      <c r="C59" s="325"/>
      <c r="D59" s="322"/>
      <c r="E59" s="323"/>
      <c r="F59" s="324"/>
      <c r="G59" s="589"/>
      <c r="J59" s="334"/>
    </row>
    <row r="60" spans="1:16" s="597" customFormat="1" ht="45" customHeight="1">
      <c r="A60" s="595"/>
      <c r="B60" s="832" t="s">
        <v>1039</v>
      </c>
      <c r="C60" s="832"/>
      <c r="D60" s="832"/>
      <c r="E60" s="832"/>
      <c r="F60" s="832"/>
      <c r="G60" s="596"/>
      <c r="H60" s="329"/>
      <c r="I60" s="832" t="s">
        <v>1106</v>
      </c>
      <c r="J60" s="832"/>
      <c r="K60" s="832"/>
      <c r="L60" s="832"/>
      <c r="O60" s="103"/>
      <c r="P60" s="103"/>
    </row>
    <row r="61" spans="1:16" ht="13.8" thickBot="1">
      <c r="A61" s="315"/>
      <c r="B61" s="320"/>
      <c r="C61" s="325"/>
      <c r="D61" s="322"/>
      <c r="E61" s="323"/>
      <c r="F61" s="324"/>
      <c r="G61" s="589"/>
    </row>
    <row r="62" spans="1:16" ht="16.5" customHeight="1" thickBot="1">
      <c r="A62" s="594" t="s">
        <v>156</v>
      </c>
      <c r="B62" s="316" t="s">
        <v>14</v>
      </c>
      <c r="C62" s="317" t="s">
        <v>227</v>
      </c>
      <c r="D62" s="834" t="s">
        <v>1</v>
      </c>
      <c r="E62" s="834"/>
      <c r="F62" s="318" t="s">
        <v>228</v>
      </c>
      <c r="G62" s="589"/>
      <c r="H62" s="713" t="s">
        <v>14</v>
      </c>
      <c r="I62" s="332" t="s">
        <v>229</v>
      </c>
      <c r="J62" s="835" t="s">
        <v>1</v>
      </c>
      <c r="K62" s="836"/>
      <c r="L62" s="333" t="s">
        <v>230</v>
      </c>
    </row>
    <row r="63" spans="1:16" s="319" customFormat="1" ht="16.5" customHeight="1">
      <c r="A63" s="595"/>
      <c r="B63" s="320">
        <v>1</v>
      </c>
      <c r="C63" s="321" t="s">
        <v>19</v>
      </c>
      <c r="D63" s="322">
        <v>26788</v>
      </c>
      <c r="E63" s="323"/>
      <c r="F63" s="324">
        <v>0.13335988450241451</v>
      </c>
      <c r="G63" s="590"/>
      <c r="H63" s="329">
        <v>1</v>
      </c>
      <c r="I63" s="331" t="s">
        <v>135</v>
      </c>
      <c r="J63" s="334">
        <v>9492</v>
      </c>
      <c r="K63" s="335"/>
      <c r="L63" s="330">
        <v>0.23492723492723494</v>
      </c>
      <c r="O63" s="103"/>
      <c r="P63" s="103"/>
    </row>
    <row r="64" spans="1:16">
      <c r="A64" s="595"/>
      <c r="B64" s="320">
        <v>2</v>
      </c>
      <c r="C64" s="321" t="s">
        <v>22</v>
      </c>
      <c r="D64" s="322">
        <v>19941</v>
      </c>
      <c r="E64" s="323"/>
      <c r="F64" s="324">
        <v>9.9273161746403146E-2</v>
      </c>
      <c r="G64" s="589"/>
      <c r="H64" s="329">
        <v>2</v>
      </c>
      <c r="I64" s="331" t="s">
        <v>102</v>
      </c>
      <c r="J64" s="334">
        <v>9251</v>
      </c>
      <c r="K64" s="335"/>
      <c r="L64" s="330">
        <v>0.22896247896247895</v>
      </c>
    </row>
    <row r="65" spans="1:16">
      <c r="A65" s="595"/>
      <c r="B65" s="320">
        <v>3</v>
      </c>
      <c r="C65" s="321" t="s">
        <v>26</v>
      </c>
      <c r="D65" s="322">
        <v>16965</v>
      </c>
      <c r="E65" s="323"/>
      <c r="F65" s="324">
        <v>8.4457609399113856E-2</v>
      </c>
      <c r="G65" s="589"/>
      <c r="H65" s="329">
        <v>3</v>
      </c>
      <c r="I65" s="331" t="s">
        <v>108</v>
      </c>
      <c r="J65" s="334">
        <v>4922</v>
      </c>
      <c r="K65" s="335"/>
      <c r="L65" s="330">
        <v>0.12181962181962182</v>
      </c>
    </row>
    <row r="66" spans="1:16">
      <c r="A66" s="595"/>
      <c r="B66" s="320">
        <v>4</v>
      </c>
      <c r="C66" s="321" t="s">
        <v>25</v>
      </c>
      <c r="D66" s="322">
        <v>10015</v>
      </c>
      <c r="E66" s="323"/>
      <c r="F66" s="324">
        <v>4.9858117190222533E-2</v>
      </c>
      <c r="G66" s="589"/>
      <c r="H66" s="329">
        <v>4</v>
      </c>
      <c r="I66" s="331" t="s">
        <v>114</v>
      </c>
      <c r="J66" s="334">
        <v>3356</v>
      </c>
      <c r="L66" s="330">
        <v>8.3061083061083063E-2</v>
      </c>
    </row>
    <row r="67" spans="1:16">
      <c r="A67" s="595"/>
      <c r="B67" s="320">
        <v>5</v>
      </c>
      <c r="C67" s="321" t="s">
        <v>457</v>
      </c>
      <c r="D67" s="322">
        <v>7617</v>
      </c>
      <c r="E67" s="323"/>
      <c r="F67" s="324">
        <v>3.7920047792104346E-2</v>
      </c>
      <c r="G67" s="589"/>
      <c r="H67" s="329">
        <v>5</v>
      </c>
      <c r="I67" s="331" t="s">
        <v>133</v>
      </c>
      <c r="J67" s="334">
        <v>3223</v>
      </c>
      <c r="K67" s="335"/>
      <c r="L67" s="330">
        <v>7.9769329769329766E-2</v>
      </c>
    </row>
    <row r="68" spans="1:16">
      <c r="A68" s="595"/>
      <c r="B68" s="320">
        <v>6</v>
      </c>
      <c r="C68" s="321" t="s">
        <v>21</v>
      </c>
      <c r="D68" s="322">
        <v>5869</v>
      </c>
      <c r="E68" s="323"/>
      <c r="F68" s="324">
        <v>2.9217902125752974E-2</v>
      </c>
      <c r="G68" s="589"/>
      <c r="H68" s="329">
        <v>6</v>
      </c>
      <c r="I68" s="331" t="s">
        <v>117</v>
      </c>
      <c r="J68" s="334">
        <v>1400</v>
      </c>
      <c r="K68" s="335"/>
      <c r="L68" s="330">
        <v>3.4650034650034647E-2</v>
      </c>
      <c r="O68" s="319"/>
      <c r="P68" s="319"/>
    </row>
    <row r="69" spans="1:16">
      <c r="A69" s="595"/>
      <c r="B69" s="320">
        <v>7</v>
      </c>
      <c r="C69" s="321" t="s">
        <v>23</v>
      </c>
      <c r="D69" s="322">
        <v>5599</v>
      </c>
      <c r="E69" s="323"/>
      <c r="F69" s="324">
        <v>2.7873749191019068E-2</v>
      </c>
      <c r="G69" s="589"/>
      <c r="I69" s="331" t="s">
        <v>89</v>
      </c>
      <c r="J69" s="334">
        <v>10091</v>
      </c>
      <c r="K69" s="335"/>
      <c r="L69" s="330">
        <v>0.24975249975249975</v>
      </c>
    </row>
    <row r="70" spans="1:16">
      <c r="A70" s="595"/>
      <c r="B70" s="320">
        <v>8</v>
      </c>
      <c r="C70" s="313" t="s">
        <v>32</v>
      </c>
      <c r="D70" s="322">
        <v>5066</v>
      </c>
      <c r="E70" s="323"/>
      <c r="F70" s="324">
        <v>2.522029173097028E-2</v>
      </c>
      <c r="G70" s="589"/>
      <c r="I70" s="331" t="s">
        <v>132</v>
      </c>
      <c r="J70" s="334">
        <v>3497</v>
      </c>
      <c r="L70" s="330">
        <v>8.6550836550836549E-2</v>
      </c>
      <c r="O70" s="319"/>
      <c r="P70" s="319"/>
    </row>
    <row r="71" spans="1:16">
      <c r="A71" s="595"/>
      <c r="B71" s="320">
        <v>9</v>
      </c>
      <c r="C71" s="321" t="s">
        <v>20</v>
      </c>
      <c r="D71" s="322">
        <v>4747</v>
      </c>
      <c r="E71" s="323"/>
      <c r="F71" s="324">
        <v>2.3632199930303181E-2</v>
      </c>
      <c r="G71" s="589"/>
      <c r="J71" s="334"/>
    </row>
    <row r="72" spans="1:16">
      <c r="A72" s="595"/>
      <c r="B72" s="320">
        <v>10</v>
      </c>
      <c r="C72" s="321" t="s">
        <v>31</v>
      </c>
      <c r="D72" s="322">
        <v>4166</v>
      </c>
      <c r="E72" s="323"/>
      <c r="F72" s="324">
        <v>2.0739781948523921E-2</v>
      </c>
      <c r="G72" s="589"/>
      <c r="J72" s="334"/>
    </row>
    <row r="73" spans="1:16">
      <c r="A73" s="595"/>
      <c r="B73" s="320"/>
      <c r="C73" s="325"/>
      <c r="D73" s="322"/>
      <c r="E73" s="323"/>
      <c r="F73" s="324"/>
      <c r="G73" s="589"/>
      <c r="J73" s="334"/>
    </row>
    <row r="74" spans="1:16" s="597" customFormat="1" ht="45" customHeight="1">
      <c r="A74" s="752"/>
      <c r="B74" s="837" t="s">
        <v>1040</v>
      </c>
      <c r="C74" s="837"/>
      <c r="D74" s="837"/>
      <c r="E74" s="837"/>
      <c r="F74" s="837"/>
      <c r="G74" s="596"/>
      <c r="H74" s="329"/>
      <c r="I74" s="832" t="s">
        <v>1107</v>
      </c>
      <c r="J74" s="832"/>
      <c r="K74" s="832"/>
      <c r="L74" s="832"/>
      <c r="O74" s="103"/>
      <c r="P74" s="103"/>
    </row>
    <row r="75" spans="1:16" ht="13.8" thickBot="1">
      <c r="A75" s="327" t="s">
        <v>1072</v>
      </c>
      <c r="B75" s="320"/>
      <c r="C75" s="751"/>
      <c r="D75" s="322"/>
      <c r="E75" s="323"/>
      <c r="F75" s="324"/>
      <c r="G75" s="589"/>
    </row>
    <row r="76" spans="1:16" ht="16.5" customHeight="1" thickBot="1">
      <c r="A76" s="594" t="s">
        <v>49</v>
      </c>
      <c r="B76" s="316" t="s">
        <v>14</v>
      </c>
      <c r="C76" s="317" t="s">
        <v>227</v>
      </c>
      <c r="D76" s="834" t="s">
        <v>1</v>
      </c>
      <c r="E76" s="834"/>
      <c r="F76" s="318" t="s">
        <v>228</v>
      </c>
      <c r="G76" s="589"/>
      <c r="H76" s="713" t="s">
        <v>14</v>
      </c>
      <c r="I76" s="332" t="s">
        <v>229</v>
      </c>
      <c r="J76" s="835" t="s">
        <v>1</v>
      </c>
      <c r="K76" s="836"/>
      <c r="L76" s="333" t="s">
        <v>230</v>
      </c>
    </row>
    <row r="77" spans="1:16" s="319" customFormat="1" ht="16.5" customHeight="1">
      <c r="A77" s="595"/>
      <c r="B77" s="320">
        <v>1</v>
      </c>
      <c r="C77" s="321" t="s">
        <v>22</v>
      </c>
      <c r="D77" s="322">
        <v>2521</v>
      </c>
      <c r="E77" s="323"/>
      <c r="F77" s="324">
        <v>9.6816313990552627E-2</v>
      </c>
      <c r="G77" s="590"/>
      <c r="H77" s="329">
        <v>1</v>
      </c>
      <c r="I77" s="331" t="s">
        <v>135</v>
      </c>
      <c r="J77" s="334">
        <v>1036</v>
      </c>
      <c r="K77" s="335"/>
      <c r="L77" s="330">
        <v>0.24696066746126341</v>
      </c>
      <c r="O77" s="103"/>
      <c r="P77" s="103"/>
    </row>
    <row r="78" spans="1:16">
      <c r="A78" s="595"/>
      <c r="B78" s="320">
        <v>2</v>
      </c>
      <c r="C78" s="321" t="s">
        <v>19</v>
      </c>
      <c r="D78" s="322">
        <v>2244</v>
      </c>
      <c r="E78" s="323"/>
      <c r="F78" s="324">
        <v>8.6178424670686274E-2</v>
      </c>
      <c r="G78" s="589"/>
      <c r="H78" s="329">
        <v>2</v>
      </c>
      <c r="I78" s="331" t="s">
        <v>102</v>
      </c>
      <c r="J78" s="334">
        <v>636</v>
      </c>
      <c r="K78" s="335"/>
      <c r="L78" s="330">
        <v>0.15160905840286054</v>
      </c>
    </row>
    <row r="79" spans="1:16">
      <c r="A79" s="595"/>
      <c r="B79" s="320">
        <v>3</v>
      </c>
      <c r="C79" s="321" t="s">
        <v>25</v>
      </c>
      <c r="D79" s="322">
        <v>1848</v>
      </c>
      <c r="E79" s="323"/>
      <c r="F79" s="324">
        <v>7.0970467375859284E-2</v>
      </c>
      <c r="G79" s="589"/>
      <c r="H79" s="329">
        <v>3</v>
      </c>
      <c r="I79" s="331" t="s">
        <v>133</v>
      </c>
      <c r="J79" s="334">
        <v>478</v>
      </c>
      <c r="K79" s="335"/>
      <c r="L79" s="330">
        <v>0.11394517282479141</v>
      </c>
    </row>
    <row r="80" spans="1:16">
      <c r="A80" s="595"/>
      <c r="B80" s="320">
        <v>4</v>
      </c>
      <c r="C80" s="321" t="s">
        <v>457</v>
      </c>
      <c r="D80" s="322">
        <v>1614</v>
      </c>
      <c r="E80" s="323"/>
      <c r="F80" s="324">
        <v>6.1983947156188796E-2</v>
      </c>
      <c r="G80" s="589"/>
      <c r="H80" s="329">
        <v>4</v>
      </c>
      <c r="I80" s="331" t="s">
        <v>108</v>
      </c>
      <c r="J80" s="334">
        <v>458</v>
      </c>
      <c r="K80" s="335"/>
      <c r="L80" s="330">
        <v>0.10917759237187127</v>
      </c>
    </row>
    <row r="81" spans="1:16">
      <c r="A81" s="595"/>
      <c r="B81" s="320">
        <v>5</v>
      </c>
      <c r="C81" s="321" t="s">
        <v>32</v>
      </c>
      <c r="D81" s="322">
        <v>1303</v>
      </c>
      <c r="E81" s="323"/>
      <c r="F81" s="324">
        <v>5.0040324129190829E-2</v>
      </c>
      <c r="G81" s="589"/>
      <c r="H81" s="329">
        <v>5</v>
      </c>
      <c r="I81" s="331" t="s">
        <v>114</v>
      </c>
      <c r="J81" s="334">
        <v>308</v>
      </c>
      <c r="L81" s="330">
        <v>7.3420738974970201E-2</v>
      </c>
    </row>
    <row r="82" spans="1:16">
      <c r="A82" s="595"/>
      <c r="B82" s="320">
        <v>6</v>
      </c>
      <c r="C82" s="321" t="s">
        <v>26</v>
      </c>
      <c r="D82" s="322">
        <v>1280</v>
      </c>
      <c r="E82" s="323"/>
      <c r="F82" s="324">
        <v>4.915703368024886E-2</v>
      </c>
      <c r="G82" s="589"/>
      <c r="H82" s="329">
        <v>6</v>
      </c>
      <c r="I82" s="331" t="s">
        <v>117</v>
      </c>
      <c r="J82" s="334">
        <v>120</v>
      </c>
      <c r="K82" s="335"/>
      <c r="L82" s="330">
        <v>2.8605482717520857E-2</v>
      </c>
    </row>
    <row r="83" spans="1:16">
      <c r="A83" s="595"/>
      <c r="B83" s="320">
        <v>7</v>
      </c>
      <c r="C83" s="321" t="s">
        <v>21</v>
      </c>
      <c r="D83" s="322">
        <v>1037</v>
      </c>
      <c r="E83" s="323"/>
      <c r="F83" s="324">
        <v>3.9824878067514113E-2</v>
      </c>
      <c r="G83" s="589"/>
      <c r="I83" s="331" t="s">
        <v>89</v>
      </c>
      <c r="J83" s="334">
        <v>1153</v>
      </c>
      <c r="K83" s="335"/>
      <c r="L83" s="330">
        <v>0.27485101311084625</v>
      </c>
    </row>
    <row r="84" spans="1:16">
      <c r="A84" s="595"/>
      <c r="B84" s="320">
        <v>8</v>
      </c>
      <c r="C84" s="321" t="s">
        <v>23</v>
      </c>
      <c r="D84" s="322">
        <v>1003</v>
      </c>
      <c r="E84" s="323"/>
      <c r="F84" s="324">
        <v>3.85191443603825E-2</v>
      </c>
      <c r="G84" s="589"/>
      <c r="I84" s="331" t="s">
        <v>132</v>
      </c>
      <c r="J84" s="334">
        <v>358</v>
      </c>
      <c r="L84" s="330">
        <v>8.5339690107270563E-2</v>
      </c>
    </row>
    <row r="85" spans="1:16">
      <c r="A85" s="595"/>
      <c r="B85" s="320">
        <v>9</v>
      </c>
      <c r="C85" s="321" t="s">
        <v>551</v>
      </c>
      <c r="D85" s="322">
        <v>833</v>
      </c>
      <c r="E85" s="323"/>
      <c r="F85" s="324">
        <v>3.1990475824724453E-2</v>
      </c>
      <c r="G85" s="589"/>
      <c r="J85" s="334"/>
    </row>
    <row r="86" spans="1:16">
      <c r="A86" s="595"/>
      <c r="B86" s="320">
        <v>10</v>
      </c>
      <c r="C86" s="321" t="s">
        <v>29</v>
      </c>
      <c r="D86" s="322">
        <v>695</v>
      </c>
      <c r="E86" s="323"/>
      <c r="F86" s="324">
        <v>2.6690733131072623E-2</v>
      </c>
      <c r="G86" s="589"/>
      <c r="J86" s="334"/>
      <c r="O86" s="319"/>
      <c r="P86" s="319"/>
    </row>
    <row r="87" spans="1:16">
      <c r="A87" s="595"/>
      <c r="B87" s="320"/>
      <c r="C87" s="325"/>
      <c r="D87" s="322"/>
      <c r="E87" s="323"/>
      <c r="F87" s="324"/>
      <c r="G87" s="589"/>
      <c r="J87" s="334"/>
    </row>
    <row r="88" spans="1:16" s="597" customFormat="1" ht="45" customHeight="1">
      <c r="A88" s="595"/>
      <c r="B88" s="832" t="s">
        <v>1041</v>
      </c>
      <c r="C88" s="832"/>
      <c r="D88" s="832"/>
      <c r="E88" s="832"/>
      <c r="F88" s="832"/>
      <c r="G88" s="596"/>
      <c r="H88" s="329"/>
      <c r="I88" s="832" t="s">
        <v>1108</v>
      </c>
      <c r="J88" s="832"/>
      <c r="K88" s="832"/>
      <c r="L88" s="832"/>
      <c r="O88" s="103"/>
      <c r="P88" s="103"/>
    </row>
    <row r="89" spans="1:16" ht="13.8" thickBot="1">
      <c r="A89" s="580" t="s">
        <v>1042</v>
      </c>
      <c r="B89" s="320"/>
      <c r="D89" s="322"/>
      <c r="E89" s="323"/>
      <c r="F89" s="324"/>
      <c r="G89" s="589"/>
    </row>
    <row r="90" spans="1:16" ht="16.5" customHeight="1" thickBot="1">
      <c r="A90" s="594" t="s">
        <v>163</v>
      </c>
      <c r="B90" s="316" t="s">
        <v>14</v>
      </c>
      <c r="C90" s="317" t="s">
        <v>227</v>
      </c>
      <c r="D90" s="834" t="s">
        <v>1</v>
      </c>
      <c r="E90" s="834"/>
      <c r="F90" s="318" t="s">
        <v>228</v>
      </c>
      <c r="G90" s="589"/>
      <c r="H90" s="713" t="s">
        <v>14</v>
      </c>
      <c r="I90" s="332" t="s">
        <v>229</v>
      </c>
      <c r="J90" s="835" t="s">
        <v>1</v>
      </c>
      <c r="K90" s="836"/>
      <c r="L90" s="333" t="s">
        <v>230</v>
      </c>
    </row>
    <row r="91" spans="1:16" s="319" customFormat="1" ht="16.5" customHeight="1">
      <c r="A91" s="595"/>
      <c r="B91" s="320">
        <v>1</v>
      </c>
      <c r="C91" s="321" t="s">
        <v>22</v>
      </c>
      <c r="D91" s="322">
        <v>1668</v>
      </c>
      <c r="E91" s="323"/>
      <c r="F91" s="324">
        <v>0.10607987789366573</v>
      </c>
      <c r="G91" s="590"/>
      <c r="H91" s="329">
        <v>1</v>
      </c>
      <c r="I91" s="331" t="s">
        <v>135</v>
      </c>
      <c r="J91" s="334">
        <v>806</v>
      </c>
      <c r="K91" s="329"/>
      <c r="L91" s="330">
        <v>0.32291666666666669</v>
      </c>
      <c r="O91" s="103"/>
      <c r="P91" s="103"/>
    </row>
    <row r="92" spans="1:16">
      <c r="A92" s="595"/>
      <c r="B92" s="320">
        <v>2</v>
      </c>
      <c r="C92" s="321" t="s">
        <v>19</v>
      </c>
      <c r="D92" s="322">
        <v>1490</v>
      </c>
      <c r="E92" s="323"/>
      <c r="F92" s="324">
        <v>9.4759603154413632E-2</v>
      </c>
      <c r="G92" s="589"/>
      <c r="H92" s="329">
        <v>2</v>
      </c>
      <c r="I92" s="331" t="s">
        <v>102</v>
      </c>
      <c r="J92" s="334">
        <v>430</v>
      </c>
      <c r="L92" s="330">
        <v>0.17227564102564102</v>
      </c>
    </row>
    <row r="93" spans="1:16">
      <c r="A93" s="595"/>
      <c r="B93" s="320">
        <v>3</v>
      </c>
      <c r="C93" s="321" t="s">
        <v>457</v>
      </c>
      <c r="D93" s="322">
        <v>1238</v>
      </c>
      <c r="E93" s="323"/>
      <c r="F93" s="324">
        <v>7.873314678198931E-2</v>
      </c>
      <c r="G93" s="589"/>
      <c r="H93" s="329">
        <v>3</v>
      </c>
      <c r="I93" s="331" t="s">
        <v>108</v>
      </c>
      <c r="J93" s="334">
        <v>328</v>
      </c>
      <c r="L93" s="330">
        <v>0.13141025641025642</v>
      </c>
    </row>
    <row r="94" spans="1:16">
      <c r="A94" s="595"/>
      <c r="B94" s="320">
        <v>4</v>
      </c>
      <c r="C94" s="321" t="s">
        <v>25</v>
      </c>
      <c r="D94" s="322">
        <v>1204</v>
      </c>
      <c r="E94" s="323"/>
      <c r="F94" s="324">
        <v>7.6570847112693977E-2</v>
      </c>
      <c r="G94" s="589"/>
      <c r="H94" s="329">
        <v>4</v>
      </c>
      <c r="I94" s="331" t="s">
        <v>114</v>
      </c>
      <c r="J94" s="334">
        <v>176</v>
      </c>
      <c r="L94" s="330">
        <v>7.0512820512820512E-2</v>
      </c>
    </row>
    <row r="95" spans="1:16">
      <c r="A95" s="595"/>
      <c r="B95" s="320">
        <v>5</v>
      </c>
      <c r="C95" s="321" t="s">
        <v>26</v>
      </c>
      <c r="D95" s="322">
        <v>884</v>
      </c>
      <c r="E95" s="323"/>
      <c r="F95" s="324">
        <v>5.6219791401678959E-2</v>
      </c>
      <c r="G95" s="589"/>
      <c r="H95" s="329">
        <v>5</v>
      </c>
      <c r="I95" s="331" t="s">
        <v>133</v>
      </c>
      <c r="J95" s="334">
        <v>110</v>
      </c>
      <c r="L95" s="330">
        <v>4.4070512820512824E-2</v>
      </c>
    </row>
    <row r="96" spans="1:16">
      <c r="A96" s="595"/>
      <c r="B96" s="320">
        <v>6</v>
      </c>
      <c r="C96" s="321" t="s">
        <v>21</v>
      </c>
      <c r="D96" s="322">
        <v>552</v>
      </c>
      <c r="E96" s="323"/>
      <c r="F96" s="324">
        <v>3.5105571101500893E-2</v>
      </c>
      <c r="G96" s="589"/>
      <c r="H96" s="329">
        <v>6</v>
      </c>
      <c r="I96" s="331" t="s">
        <v>117</v>
      </c>
      <c r="J96" s="334">
        <v>58</v>
      </c>
      <c r="L96" s="330">
        <v>2.3237179487179488E-2</v>
      </c>
    </row>
    <row r="97" spans="1:16">
      <c r="A97" s="595"/>
      <c r="B97" s="320">
        <v>7</v>
      </c>
      <c r="C97" s="321" t="s">
        <v>29</v>
      </c>
      <c r="D97" s="322">
        <v>537</v>
      </c>
      <c r="E97" s="323"/>
      <c r="F97" s="324">
        <v>3.4151615365047065E-2</v>
      </c>
      <c r="G97" s="589"/>
      <c r="I97" s="331" t="s">
        <v>89</v>
      </c>
      <c r="J97" s="334">
        <v>606</v>
      </c>
      <c r="K97" s="335"/>
      <c r="L97" s="330">
        <v>0.24278846153846154</v>
      </c>
    </row>
    <row r="98" spans="1:16">
      <c r="A98" s="595"/>
      <c r="B98" s="320">
        <v>8</v>
      </c>
      <c r="C98" s="313" t="s">
        <v>23</v>
      </c>
      <c r="D98" s="322">
        <v>464</v>
      </c>
      <c r="E98" s="323"/>
      <c r="F98" s="324">
        <v>2.9509030780971762E-2</v>
      </c>
      <c r="G98" s="589"/>
      <c r="I98" s="331" t="s">
        <v>132</v>
      </c>
      <c r="J98" s="334">
        <v>220</v>
      </c>
      <c r="L98" s="330">
        <v>8.8141025641025647E-2</v>
      </c>
    </row>
    <row r="99" spans="1:16">
      <c r="A99" s="595"/>
      <c r="B99" s="320">
        <v>9</v>
      </c>
      <c r="C99" s="321" t="s">
        <v>32</v>
      </c>
      <c r="D99" s="322">
        <v>431</v>
      </c>
      <c r="E99" s="323"/>
      <c r="F99" s="324">
        <v>2.741032816077334E-2</v>
      </c>
      <c r="G99" s="589"/>
      <c r="J99" s="334"/>
    </row>
    <row r="100" spans="1:16">
      <c r="A100" s="595"/>
      <c r="B100" s="320">
        <v>10</v>
      </c>
      <c r="C100" s="321" t="s">
        <v>31</v>
      </c>
      <c r="D100" s="322">
        <v>407</v>
      </c>
      <c r="E100" s="323"/>
      <c r="F100" s="324">
        <v>2.5883998982447216E-2</v>
      </c>
      <c r="G100" s="589"/>
      <c r="J100" s="334"/>
    </row>
    <row r="101" spans="1:16">
      <c r="A101" s="595"/>
      <c r="B101" s="320"/>
      <c r="C101" s="325"/>
      <c r="D101" s="322"/>
      <c r="E101" s="323"/>
      <c r="F101" s="324"/>
      <c r="G101" s="589"/>
      <c r="J101" s="334"/>
    </row>
    <row r="102" spans="1:16" s="597" customFormat="1" ht="45" customHeight="1">
      <c r="A102" s="595"/>
      <c r="B102" s="832" t="s">
        <v>1043</v>
      </c>
      <c r="C102" s="832"/>
      <c r="D102" s="832"/>
      <c r="E102" s="832"/>
      <c r="F102" s="832"/>
      <c r="G102" s="596"/>
      <c r="H102" s="329"/>
      <c r="I102" s="832" t="s">
        <v>1109</v>
      </c>
      <c r="J102" s="832"/>
      <c r="K102" s="832"/>
      <c r="L102" s="832"/>
      <c r="O102" s="319"/>
      <c r="P102" s="319"/>
    </row>
    <row r="103" spans="1:16" ht="13.8" thickBot="1">
      <c r="A103" s="315"/>
      <c r="B103" s="320"/>
      <c r="C103" s="325"/>
      <c r="D103" s="322"/>
      <c r="E103" s="323"/>
      <c r="F103" s="324"/>
      <c r="G103" s="589"/>
    </row>
    <row r="104" spans="1:16" ht="16.5" customHeight="1" thickBot="1">
      <c r="A104" s="594" t="s">
        <v>152</v>
      </c>
      <c r="B104" s="316" t="s">
        <v>14</v>
      </c>
      <c r="C104" s="317" t="s">
        <v>227</v>
      </c>
      <c r="D104" s="834" t="s">
        <v>1</v>
      </c>
      <c r="E104" s="834"/>
      <c r="F104" s="318" t="s">
        <v>228</v>
      </c>
      <c r="G104" s="589"/>
      <c r="H104" s="713" t="s">
        <v>14</v>
      </c>
      <c r="I104" s="332" t="s">
        <v>229</v>
      </c>
      <c r="J104" s="835" t="s">
        <v>1</v>
      </c>
      <c r="K104" s="836"/>
      <c r="L104" s="333" t="s">
        <v>230</v>
      </c>
    </row>
    <row r="105" spans="1:16" s="319" customFormat="1" ht="16.5" customHeight="1">
      <c r="A105" s="595"/>
      <c r="B105" s="320">
        <v>1</v>
      </c>
      <c r="C105" s="321" t="s">
        <v>19</v>
      </c>
      <c r="D105" s="322">
        <v>733</v>
      </c>
      <c r="E105" s="323"/>
      <c r="F105" s="324">
        <v>0.13368593835491518</v>
      </c>
      <c r="G105" s="590"/>
      <c r="H105" s="329">
        <v>1</v>
      </c>
      <c r="I105" s="331" t="s">
        <v>135</v>
      </c>
      <c r="J105" s="334">
        <v>221</v>
      </c>
      <c r="K105" s="329"/>
      <c r="L105" s="330">
        <v>0.29427430093209056</v>
      </c>
      <c r="O105" s="103"/>
      <c r="P105" s="103"/>
    </row>
    <row r="106" spans="1:16">
      <c r="A106" s="595"/>
      <c r="B106" s="320">
        <v>2</v>
      </c>
      <c r="C106" s="321" t="s">
        <v>22</v>
      </c>
      <c r="D106" s="322">
        <v>722</v>
      </c>
      <c r="E106" s="323"/>
      <c r="F106" s="324">
        <v>0.1316797373700529</v>
      </c>
      <c r="G106" s="589"/>
      <c r="H106" s="329">
        <v>2</v>
      </c>
      <c r="I106" s="331" t="s">
        <v>108</v>
      </c>
      <c r="J106" s="334">
        <v>137</v>
      </c>
      <c r="L106" s="330">
        <v>0.18242343541944075</v>
      </c>
    </row>
    <row r="107" spans="1:16">
      <c r="A107" s="595"/>
      <c r="B107" s="320">
        <v>3</v>
      </c>
      <c r="C107" s="321" t="s">
        <v>25</v>
      </c>
      <c r="D107" s="322">
        <v>353</v>
      </c>
      <c r="E107" s="323"/>
      <c r="F107" s="324">
        <v>6.4380813423308411E-2</v>
      </c>
      <c r="G107" s="589"/>
      <c r="H107" s="329">
        <v>3</v>
      </c>
      <c r="I107" s="331" t="s">
        <v>102</v>
      </c>
      <c r="J107" s="334">
        <v>126</v>
      </c>
      <c r="L107" s="330">
        <v>0.16777629826897469</v>
      </c>
    </row>
    <row r="108" spans="1:16">
      <c r="A108" s="595"/>
      <c r="B108" s="320">
        <v>4</v>
      </c>
      <c r="C108" s="321" t="s">
        <v>457</v>
      </c>
      <c r="D108" s="322">
        <v>293</v>
      </c>
      <c r="E108" s="323"/>
      <c r="F108" s="324">
        <v>5.3437898960423127E-2</v>
      </c>
      <c r="G108" s="589"/>
      <c r="H108" s="329">
        <v>4</v>
      </c>
      <c r="I108" s="331" t="s">
        <v>114</v>
      </c>
      <c r="J108" s="334">
        <v>49</v>
      </c>
      <c r="L108" s="330">
        <v>6.5246338215712379E-2</v>
      </c>
    </row>
    <row r="109" spans="1:16">
      <c r="A109" s="595"/>
      <c r="B109" s="320">
        <v>5</v>
      </c>
      <c r="C109" s="326" t="s">
        <v>26</v>
      </c>
      <c r="D109" s="322">
        <v>267</v>
      </c>
      <c r="E109" s="323"/>
      <c r="F109" s="324">
        <v>4.8695969359839504E-2</v>
      </c>
      <c r="G109" s="589"/>
      <c r="H109" s="329">
        <v>5</v>
      </c>
      <c r="I109" s="331" t="s">
        <v>133</v>
      </c>
      <c r="J109" s="334">
        <v>38</v>
      </c>
      <c r="L109" s="330">
        <v>5.0599201065246339E-2</v>
      </c>
    </row>
    <row r="110" spans="1:16">
      <c r="A110" s="595"/>
      <c r="B110" s="320">
        <v>6</v>
      </c>
      <c r="C110" s="321" t="s">
        <v>21</v>
      </c>
      <c r="D110" s="322">
        <v>199</v>
      </c>
      <c r="E110" s="323"/>
      <c r="F110" s="324">
        <v>3.6293999635236183E-2</v>
      </c>
      <c r="G110" s="589"/>
      <c r="H110" s="329">
        <v>6</v>
      </c>
      <c r="I110" s="331" t="s">
        <v>117</v>
      </c>
      <c r="J110" s="334">
        <v>28</v>
      </c>
      <c r="L110" s="330">
        <v>3.7283621837549935E-2</v>
      </c>
    </row>
    <row r="111" spans="1:16">
      <c r="A111" s="595"/>
      <c r="B111" s="320">
        <v>7</v>
      </c>
      <c r="C111" s="321" t="s">
        <v>20</v>
      </c>
      <c r="D111" s="322">
        <v>192</v>
      </c>
      <c r="E111" s="323"/>
      <c r="F111" s="324">
        <v>3.5017326281232899E-2</v>
      </c>
      <c r="G111" s="589"/>
      <c r="I111" s="331" t="s">
        <v>89</v>
      </c>
      <c r="J111" s="334">
        <v>181</v>
      </c>
      <c r="K111" s="335"/>
      <c r="L111" s="330">
        <v>0.24101198402130491</v>
      </c>
    </row>
    <row r="112" spans="1:16">
      <c r="A112" s="595"/>
      <c r="B112" s="320">
        <v>8</v>
      </c>
      <c r="C112" s="321" t="s">
        <v>32</v>
      </c>
      <c r="D112" s="322">
        <v>181</v>
      </c>
      <c r="E112" s="323"/>
      <c r="F112" s="324">
        <v>3.3011125296370597E-2</v>
      </c>
      <c r="G112" s="589"/>
      <c r="I112" s="331" t="s">
        <v>132</v>
      </c>
      <c r="J112" s="334">
        <v>47</v>
      </c>
      <c r="L112" s="330">
        <v>6.2583222370173108E-2</v>
      </c>
    </row>
    <row r="113" spans="1:16">
      <c r="A113" s="595"/>
      <c r="B113" s="320">
        <v>9</v>
      </c>
      <c r="C113" s="321" t="s">
        <v>31</v>
      </c>
      <c r="D113" s="322">
        <v>154</v>
      </c>
      <c r="E113" s="323"/>
      <c r="F113" s="324">
        <v>2.8086813788072224E-2</v>
      </c>
      <c r="G113" s="589"/>
      <c r="J113" s="334"/>
    </row>
    <row r="114" spans="1:16">
      <c r="A114" s="595"/>
      <c r="B114" s="320">
        <v>10</v>
      </c>
      <c r="C114" s="321" t="s">
        <v>29</v>
      </c>
      <c r="D114" s="322">
        <v>145</v>
      </c>
      <c r="E114" s="323"/>
      <c r="F114" s="324">
        <v>2.6445376618639431E-2</v>
      </c>
      <c r="G114" s="589"/>
      <c r="J114" s="334"/>
    </row>
    <row r="115" spans="1:16">
      <c r="A115" s="595"/>
      <c r="B115" s="320"/>
      <c r="C115" s="325"/>
      <c r="D115" s="322"/>
      <c r="E115" s="323"/>
      <c r="F115" s="324"/>
      <c r="G115" s="589"/>
      <c r="J115" s="334"/>
    </row>
    <row r="116" spans="1:16" s="597" customFormat="1" ht="45" customHeight="1">
      <c r="A116" s="595"/>
      <c r="B116" s="832" t="s">
        <v>1044</v>
      </c>
      <c r="C116" s="832"/>
      <c r="D116" s="832"/>
      <c r="E116" s="832"/>
      <c r="F116" s="832"/>
      <c r="G116" s="596"/>
      <c r="H116" s="329"/>
      <c r="I116" s="832" t="s">
        <v>1110</v>
      </c>
      <c r="J116" s="832"/>
      <c r="K116" s="832"/>
      <c r="L116" s="832"/>
      <c r="O116" s="103"/>
      <c r="P116" s="103"/>
    </row>
    <row r="117" spans="1:16" ht="13.8" thickBot="1">
      <c r="A117" s="595"/>
      <c r="B117" s="320"/>
      <c r="C117" s="325"/>
      <c r="D117" s="322"/>
      <c r="E117" s="323"/>
      <c r="F117" s="324"/>
      <c r="G117" s="589"/>
    </row>
    <row r="118" spans="1:16" ht="27" thickBot="1">
      <c r="A118" s="594" t="s">
        <v>167</v>
      </c>
      <c r="B118" s="316" t="s">
        <v>14</v>
      </c>
      <c r="C118" s="317" t="s">
        <v>227</v>
      </c>
      <c r="D118" s="834" t="s">
        <v>1</v>
      </c>
      <c r="E118" s="834"/>
      <c r="F118" s="318" t="s">
        <v>228</v>
      </c>
      <c r="G118" s="589"/>
      <c r="H118" s="713" t="s">
        <v>14</v>
      </c>
      <c r="I118" s="332" t="s">
        <v>229</v>
      </c>
      <c r="J118" s="835" t="s">
        <v>1</v>
      </c>
      <c r="K118" s="836"/>
      <c r="L118" s="333" t="s">
        <v>230</v>
      </c>
      <c r="O118" s="319"/>
      <c r="P118" s="319"/>
    </row>
    <row r="119" spans="1:16" s="319" customFormat="1" ht="16.5" customHeight="1">
      <c r="A119" s="595"/>
      <c r="B119" s="320">
        <v>1</v>
      </c>
      <c r="C119" s="321" t="s">
        <v>22</v>
      </c>
      <c r="D119" s="322">
        <v>696</v>
      </c>
      <c r="E119" s="323"/>
      <c r="F119" s="324">
        <v>0.13931144915932747</v>
      </c>
      <c r="G119" s="590"/>
      <c r="H119" s="329">
        <v>1</v>
      </c>
      <c r="I119" s="331" t="s">
        <v>135</v>
      </c>
      <c r="J119" s="334">
        <v>309</v>
      </c>
      <c r="K119" s="329"/>
      <c r="L119" s="330">
        <v>0.32322175732217573</v>
      </c>
      <c r="O119" s="103"/>
      <c r="P119" s="103"/>
    </row>
    <row r="120" spans="1:16">
      <c r="A120" s="595"/>
      <c r="B120" s="320">
        <v>2</v>
      </c>
      <c r="C120" s="321" t="s">
        <v>19</v>
      </c>
      <c r="D120" s="322">
        <v>582</v>
      </c>
      <c r="E120" s="323"/>
      <c r="F120" s="324">
        <v>0.11649319455564451</v>
      </c>
      <c r="G120" s="589"/>
      <c r="H120" s="329">
        <v>2</v>
      </c>
      <c r="I120" s="331" t="s">
        <v>102</v>
      </c>
      <c r="J120" s="334">
        <v>144</v>
      </c>
      <c r="L120" s="330">
        <v>0.15062761506276151</v>
      </c>
    </row>
    <row r="121" spans="1:16">
      <c r="A121" s="595"/>
      <c r="B121" s="320">
        <v>3</v>
      </c>
      <c r="C121" s="321" t="s">
        <v>26</v>
      </c>
      <c r="D121" s="322">
        <v>268</v>
      </c>
      <c r="E121" s="323"/>
      <c r="F121" s="324">
        <v>5.3642914331465175E-2</v>
      </c>
      <c r="G121" s="589"/>
      <c r="H121" s="329">
        <v>3</v>
      </c>
      <c r="I121" s="331" t="s">
        <v>108</v>
      </c>
      <c r="J121" s="334">
        <v>137</v>
      </c>
      <c r="L121" s="330">
        <v>0.14330543933054393</v>
      </c>
    </row>
    <row r="122" spans="1:16">
      <c r="A122" s="595"/>
      <c r="B122" s="320">
        <v>4</v>
      </c>
      <c r="C122" s="321" t="s">
        <v>25</v>
      </c>
      <c r="D122" s="322">
        <v>260</v>
      </c>
      <c r="E122" s="323"/>
      <c r="F122" s="324">
        <v>5.2041633306645317E-2</v>
      </c>
      <c r="G122" s="589"/>
      <c r="H122" s="329">
        <v>4</v>
      </c>
      <c r="I122" s="331" t="s">
        <v>114</v>
      </c>
      <c r="J122" s="334">
        <v>66</v>
      </c>
      <c r="L122" s="330">
        <v>6.903765690376569E-2</v>
      </c>
    </row>
    <row r="123" spans="1:16" ht="26.4">
      <c r="A123" s="595"/>
      <c r="B123" s="320">
        <v>5</v>
      </c>
      <c r="C123" s="325" t="s">
        <v>36</v>
      </c>
      <c r="D123" s="322">
        <v>197</v>
      </c>
      <c r="E123" s="323"/>
      <c r="F123" s="324">
        <v>3.9431545236188949E-2</v>
      </c>
      <c r="G123" s="589"/>
      <c r="H123" s="329">
        <v>5</v>
      </c>
      <c r="I123" s="331" t="s">
        <v>117</v>
      </c>
      <c r="J123" s="334">
        <v>44</v>
      </c>
      <c r="L123" s="330">
        <v>4.6025104602510462E-2</v>
      </c>
    </row>
    <row r="124" spans="1:16">
      <c r="A124" s="595"/>
      <c r="B124" s="320">
        <v>6</v>
      </c>
      <c r="C124" s="321" t="s">
        <v>457</v>
      </c>
      <c r="D124" s="322">
        <v>191</v>
      </c>
      <c r="E124" s="323"/>
      <c r="F124" s="324">
        <v>3.8230584467574061E-2</v>
      </c>
      <c r="G124" s="589"/>
      <c r="H124" s="329">
        <v>6</v>
      </c>
      <c r="I124" s="331" t="s">
        <v>133</v>
      </c>
      <c r="J124" s="334">
        <v>37</v>
      </c>
      <c r="L124" s="330">
        <v>3.8702928870292884E-2</v>
      </c>
    </row>
    <row r="125" spans="1:16">
      <c r="A125" s="595"/>
      <c r="B125" s="320">
        <v>7</v>
      </c>
      <c r="C125" s="326" t="s">
        <v>31</v>
      </c>
      <c r="D125" s="322">
        <v>177</v>
      </c>
      <c r="E125" s="323"/>
      <c r="F125" s="324">
        <v>3.5428342674139308E-2</v>
      </c>
      <c r="G125" s="589"/>
      <c r="I125" s="331" t="s">
        <v>89</v>
      </c>
      <c r="J125" s="334">
        <v>250</v>
      </c>
      <c r="K125" s="335"/>
      <c r="L125" s="330">
        <v>0.2615062761506276</v>
      </c>
    </row>
    <row r="126" spans="1:16">
      <c r="A126" s="595"/>
      <c r="B126" s="320">
        <v>8</v>
      </c>
      <c r="C126" s="321" t="s">
        <v>23</v>
      </c>
      <c r="D126" s="322">
        <v>164</v>
      </c>
      <c r="E126" s="323"/>
      <c r="F126" s="324">
        <v>3.2826261008807048E-2</v>
      </c>
      <c r="G126" s="589"/>
      <c r="I126" s="331" t="s">
        <v>132</v>
      </c>
      <c r="J126" s="334">
        <v>71</v>
      </c>
      <c r="L126" s="330">
        <v>7.4267782426778242E-2</v>
      </c>
    </row>
    <row r="127" spans="1:16">
      <c r="A127" s="595"/>
      <c r="B127" s="320">
        <v>9</v>
      </c>
      <c r="C127" s="321" t="s">
        <v>32</v>
      </c>
      <c r="D127" s="322">
        <v>157</v>
      </c>
      <c r="E127" s="323"/>
      <c r="F127" s="324">
        <v>3.1425140112089675E-2</v>
      </c>
      <c r="G127" s="589"/>
      <c r="J127" s="334"/>
    </row>
    <row r="128" spans="1:16">
      <c r="A128" s="595"/>
      <c r="B128" s="320">
        <v>10</v>
      </c>
      <c r="C128" s="325" t="s">
        <v>21</v>
      </c>
      <c r="D128" s="322">
        <v>153</v>
      </c>
      <c r="E128" s="323"/>
      <c r="F128" s="324">
        <v>3.0624499599679743E-2</v>
      </c>
      <c r="G128" s="589"/>
      <c r="J128" s="334"/>
    </row>
    <row r="129" spans="1:16">
      <c r="A129" s="595"/>
      <c r="B129" s="320"/>
      <c r="C129" s="325"/>
      <c r="D129" s="322"/>
      <c r="E129" s="323"/>
      <c r="F129" s="324"/>
      <c r="G129" s="589"/>
      <c r="J129" s="334"/>
    </row>
    <row r="130" spans="1:16" s="597" customFormat="1" ht="45" customHeight="1">
      <c r="A130" s="595"/>
      <c r="B130" s="832" t="s">
        <v>1045</v>
      </c>
      <c r="C130" s="832"/>
      <c r="D130" s="832"/>
      <c r="E130" s="832"/>
      <c r="F130" s="832"/>
      <c r="G130" s="596"/>
      <c r="H130" s="329"/>
      <c r="I130" s="832" t="s">
        <v>1111</v>
      </c>
      <c r="J130" s="832"/>
      <c r="K130" s="832"/>
      <c r="L130" s="832"/>
      <c r="O130" s="103"/>
      <c r="P130" s="103"/>
    </row>
    <row r="131" spans="1:16" ht="13.8" thickBot="1">
      <c r="A131" s="595"/>
      <c r="B131" s="320"/>
      <c r="C131" s="325"/>
      <c r="D131" s="322"/>
      <c r="E131" s="323"/>
      <c r="F131" s="324"/>
      <c r="G131" s="589"/>
    </row>
    <row r="132" spans="1:16" ht="16.5" customHeight="1" thickBot="1">
      <c r="A132" s="594" t="s">
        <v>150</v>
      </c>
      <c r="B132" s="316" t="s">
        <v>14</v>
      </c>
      <c r="C132" s="317" t="s">
        <v>227</v>
      </c>
      <c r="D132" s="834" t="s">
        <v>1</v>
      </c>
      <c r="E132" s="834"/>
      <c r="F132" s="318" t="s">
        <v>228</v>
      </c>
      <c r="G132" s="589"/>
      <c r="H132" s="713" t="s">
        <v>14</v>
      </c>
      <c r="I132" s="332" t="s">
        <v>229</v>
      </c>
      <c r="J132" s="835" t="s">
        <v>1</v>
      </c>
      <c r="K132" s="836"/>
      <c r="L132" s="333" t="s">
        <v>230</v>
      </c>
    </row>
    <row r="133" spans="1:16" s="319" customFormat="1" ht="16.5" customHeight="1">
      <c r="A133" s="595"/>
      <c r="B133" s="320">
        <v>1</v>
      </c>
      <c r="C133" s="321" t="s">
        <v>19</v>
      </c>
      <c r="D133" s="322">
        <v>28212</v>
      </c>
      <c r="E133" s="323"/>
      <c r="F133" s="324">
        <v>0.17925697184575209</v>
      </c>
      <c r="G133" s="590"/>
      <c r="H133" s="329">
        <v>1</v>
      </c>
      <c r="I133" s="331" t="s">
        <v>135</v>
      </c>
      <c r="J133" s="334">
        <v>20781</v>
      </c>
      <c r="K133" s="335"/>
      <c r="L133" s="330">
        <v>0.55092788971367979</v>
      </c>
      <c r="O133" s="103"/>
      <c r="P133" s="103"/>
    </row>
    <row r="134" spans="1:16">
      <c r="A134" s="595"/>
      <c r="B134" s="320">
        <v>2</v>
      </c>
      <c r="C134" s="321" t="s">
        <v>26</v>
      </c>
      <c r="D134" s="322">
        <v>15707</v>
      </c>
      <c r="E134" s="323"/>
      <c r="F134" s="324">
        <v>9.9801122103403792E-2</v>
      </c>
      <c r="G134" s="589"/>
      <c r="H134" s="329">
        <v>2</v>
      </c>
      <c r="I134" s="331" t="s">
        <v>102</v>
      </c>
      <c r="J134" s="334">
        <v>4503</v>
      </c>
      <c r="K134" s="335"/>
      <c r="L134" s="330">
        <v>0.1193796394485684</v>
      </c>
      <c r="O134" s="319"/>
      <c r="P134" s="319"/>
    </row>
    <row r="135" spans="1:16">
      <c r="A135" s="595"/>
      <c r="B135" s="320">
        <v>3</v>
      </c>
      <c r="C135" s="321" t="s">
        <v>22</v>
      </c>
      <c r="D135" s="322">
        <v>12703</v>
      </c>
      <c r="E135" s="323"/>
      <c r="F135" s="324">
        <v>8.0713927171295496E-2</v>
      </c>
      <c r="G135" s="589"/>
      <c r="H135" s="329">
        <v>3</v>
      </c>
      <c r="I135" s="331" t="s">
        <v>108</v>
      </c>
      <c r="J135" s="334">
        <v>2640</v>
      </c>
      <c r="K135" s="335"/>
      <c r="L135" s="330">
        <v>6.9989395546129374E-2</v>
      </c>
    </row>
    <row r="136" spans="1:16">
      <c r="A136" s="595"/>
      <c r="B136" s="320">
        <v>4</v>
      </c>
      <c r="C136" s="321" t="s">
        <v>25</v>
      </c>
      <c r="D136" s="322">
        <v>6437</v>
      </c>
      <c r="E136" s="323"/>
      <c r="F136" s="324">
        <v>4.0900224293602232E-2</v>
      </c>
      <c r="G136" s="589"/>
      <c r="H136" s="329">
        <v>4</v>
      </c>
      <c r="I136" s="331" t="s">
        <v>114</v>
      </c>
      <c r="J136" s="334">
        <v>2292</v>
      </c>
      <c r="L136" s="330">
        <v>6.0763520678685047E-2</v>
      </c>
    </row>
    <row r="137" spans="1:16">
      <c r="A137" s="595"/>
      <c r="B137" s="320">
        <v>5</v>
      </c>
      <c r="C137" s="321" t="s">
        <v>457</v>
      </c>
      <c r="D137" s="322">
        <v>5872</v>
      </c>
      <c r="E137" s="323"/>
      <c r="F137" s="324">
        <v>3.7310255872616487E-2</v>
      </c>
      <c r="G137" s="589"/>
      <c r="H137" s="329">
        <v>5</v>
      </c>
      <c r="I137" s="331" t="s">
        <v>133</v>
      </c>
      <c r="J137" s="334">
        <v>841</v>
      </c>
      <c r="K137" s="335"/>
      <c r="L137" s="330">
        <v>2.2295864262990454E-2</v>
      </c>
    </row>
    <row r="138" spans="1:16">
      <c r="A138" s="595"/>
      <c r="B138" s="320">
        <v>6</v>
      </c>
      <c r="C138" s="321" t="s">
        <v>20</v>
      </c>
      <c r="D138" s="322">
        <v>3698</v>
      </c>
      <c r="E138" s="323"/>
      <c r="F138" s="324">
        <v>2.3496819859832384E-2</v>
      </c>
      <c r="G138" s="589"/>
      <c r="H138" s="329">
        <v>6</v>
      </c>
      <c r="I138" s="331" t="s">
        <v>117</v>
      </c>
      <c r="J138" s="334">
        <v>767</v>
      </c>
      <c r="K138" s="335"/>
      <c r="L138" s="330">
        <v>2.0334040296924708E-2</v>
      </c>
    </row>
    <row r="139" spans="1:16">
      <c r="A139" s="595"/>
      <c r="B139" s="320">
        <v>7</v>
      </c>
      <c r="C139" s="321" t="s">
        <v>32</v>
      </c>
      <c r="D139" s="322">
        <v>3508</v>
      </c>
      <c r="E139" s="323"/>
      <c r="F139" s="324">
        <v>2.2289573842155762E-2</v>
      </c>
      <c r="G139" s="589"/>
      <c r="I139" s="331" t="s">
        <v>89</v>
      </c>
      <c r="J139" s="334">
        <v>6475</v>
      </c>
      <c r="K139" s="335"/>
      <c r="L139" s="330">
        <v>0.17165959703075293</v>
      </c>
    </row>
    <row r="140" spans="1:16">
      <c r="A140" s="595"/>
      <c r="B140" s="320">
        <v>8</v>
      </c>
      <c r="C140" s="321" t="s">
        <v>21</v>
      </c>
      <c r="D140" s="322">
        <v>3322</v>
      </c>
      <c r="E140" s="323"/>
      <c r="F140" s="324">
        <v>2.1107743530114433E-2</v>
      </c>
      <c r="G140" s="589"/>
      <c r="I140" s="331" t="s">
        <v>132</v>
      </c>
      <c r="J140" s="334">
        <v>2491</v>
      </c>
      <c r="L140" s="330">
        <v>6.603923647932132E-2</v>
      </c>
    </row>
    <row r="141" spans="1:16">
      <c r="A141" s="595"/>
      <c r="B141" s="320">
        <v>9</v>
      </c>
      <c r="C141" s="321" t="s">
        <v>23</v>
      </c>
      <c r="D141" s="322">
        <v>2980</v>
      </c>
      <c r="E141" s="323"/>
      <c r="F141" s="324">
        <v>1.8934700698296513E-2</v>
      </c>
      <c r="G141" s="589"/>
      <c r="J141" s="334"/>
    </row>
    <row r="142" spans="1:16">
      <c r="A142" s="595"/>
      <c r="B142" s="320">
        <v>10</v>
      </c>
      <c r="C142" s="327" t="s">
        <v>31</v>
      </c>
      <c r="D142" s="322">
        <v>2647</v>
      </c>
      <c r="E142" s="323"/>
      <c r="F142" s="324">
        <v>1.681884320415801E-2</v>
      </c>
      <c r="G142" s="589"/>
      <c r="J142" s="334"/>
    </row>
    <row r="143" spans="1:16">
      <c r="A143" s="595"/>
      <c r="B143" s="320"/>
      <c r="C143" s="325"/>
      <c r="D143" s="322"/>
      <c r="E143" s="323"/>
      <c r="F143" s="324"/>
      <c r="G143" s="589"/>
      <c r="J143" s="334"/>
    </row>
    <row r="144" spans="1:16" ht="45" customHeight="1">
      <c r="A144" s="595"/>
      <c r="B144" s="832" t="s">
        <v>1046</v>
      </c>
      <c r="C144" s="832"/>
      <c r="D144" s="832"/>
      <c r="E144" s="832"/>
      <c r="F144" s="832"/>
      <c r="G144" s="589"/>
      <c r="I144" s="832" t="s">
        <v>1112</v>
      </c>
      <c r="J144" s="832"/>
      <c r="K144" s="832"/>
      <c r="L144" s="832"/>
    </row>
    <row r="145" spans="1:16" ht="13.8" thickBot="1">
      <c r="A145" s="595"/>
      <c r="B145" s="320"/>
      <c r="C145" s="325"/>
      <c r="D145" s="322"/>
      <c r="E145" s="323"/>
      <c r="F145" s="324"/>
      <c r="G145" s="589"/>
    </row>
    <row r="146" spans="1:16" ht="16.5" customHeight="1" thickBot="1">
      <c r="A146" s="594" t="s">
        <v>153</v>
      </c>
      <c r="B146" s="316" t="s">
        <v>14</v>
      </c>
      <c r="C146" s="317" t="s">
        <v>227</v>
      </c>
      <c r="D146" s="834" t="s">
        <v>1</v>
      </c>
      <c r="E146" s="834"/>
      <c r="F146" s="318" t="s">
        <v>228</v>
      </c>
      <c r="G146" s="589"/>
      <c r="H146" s="713" t="s">
        <v>14</v>
      </c>
      <c r="I146" s="332" t="s">
        <v>229</v>
      </c>
      <c r="J146" s="835" t="s">
        <v>1</v>
      </c>
      <c r="K146" s="835"/>
      <c r="L146" s="333" t="s">
        <v>230</v>
      </c>
    </row>
    <row r="147" spans="1:16" s="319" customFormat="1" ht="16.5" customHeight="1">
      <c r="A147" s="595"/>
      <c r="B147" s="320">
        <v>1</v>
      </c>
      <c r="C147" s="321" t="s">
        <v>19</v>
      </c>
      <c r="D147" s="322">
        <v>9212</v>
      </c>
      <c r="E147" s="323"/>
      <c r="F147" s="324">
        <v>0.14829123806764219</v>
      </c>
      <c r="G147" s="590"/>
      <c r="H147" s="329">
        <v>1</v>
      </c>
      <c r="I147" s="331" t="s">
        <v>135</v>
      </c>
      <c r="J147" s="334">
        <v>6873</v>
      </c>
      <c r="K147" s="335"/>
      <c r="L147" s="330">
        <v>0.5128339053872556</v>
      </c>
      <c r="O147" s="103"/>
      <c r="P147" s="103"/>
    </row>
    <row r="148" spans="1:16">
      <c r="A148" s="595"/>
      <c r="B148" s="320">
        <v>2</v>
      </c>
      <c r="C148" s="321" t="s">
        <v>22</v>
      </c>
      <c r="D148" s="322">
        <v>6658</v>
      </c>
      <c r="E148" s="323"/>
      <c r="F148" s="324">
        <v>0.10717792694901886</v>
      </c>
      <c r="G148" s="589"/>
      <c r="H148" s="329">
        <v>2</v>
      </c>
      <c r="I148" s="331" t="s">
        <v>102</v>
      </c>
      <c r="J148" s="334">
        <v>1519</v>
      </c>
      <c r="K148" s="335"/>
      <c r="L148" s="330">
        <v>0.11334129234442621</v>
      </c>
    </row>
    <row r="149" spans="1:16">
      <c r="A149" s="595"/>
      <c r="B149" s="320">
        <v>3</v>
      </c>
      <c r="C149" s="321" t="s">
        <v>26</v>
      </c>
      <c r="D149" s="322">
        <v>5650</v>
      </c>
      <c r="E149" s="323"/>
      <c r="F149" s="324">
        <v>9.095153007839539E-2</v>
      </c>
      <c r="G149" s="589"/>
      <c r="H149" s="329">
        <v>3</v>
      </c>
      <c r="I149" s="331" t="s">
        <v>108</v>
      </c>
      <c r="J149" s="334">
        <v>1445</v>
      </c>
      <c r="K149" s="335"/>
      <c r="L149" s="330">
        <v>0.10781972839874646</v>
      </c>
    </row>
    <row r="150" spans="1:16">
      <c r="A150" s="595"/>
      <c r="B150" s="320">
        <v>4</v>
      </c>
      <c r="C150" s="321" t="s">
        <v>457</v>
      </c>
      <c r="D150" s="322">
        <v>3114</v>
      </c>
      <c r="E150" s="323"/>
      <c r="F150" s="324">
        <v>5.0127976046747479E-2</v>
      </c>
      <c r="G150" s="589"/>
      <c r="H150" s="329">
        <v>4</v>
      </c>
      <c r="I150" s="331" t="s">
        <v>114</v>
      </c>
      <c r="J150" s="334">
        <v>739</v>
      </c>
      <c r="K150" s="335"/>
      <c r="L150" s="330">
        <v>5.5141023727801823E-2</v>
      </c>
      <c r="O150" s="319"/>
      <c r="P150" s="319"/>
    </row>
    <row r="151" spans="1:16">
      <c r="A151" s="595"/>
      <c r="B151" s="320">
        <v>5</v>
      </c>
      <c r="C151" s="321" t="s">
        <v>25</v>
      </c>
      <c r="D151" s="322">
        <v>2779</v>
      </c>
      <c r="E151" s="323"/>
      <c r="F151" s="324">
        <v>4.4735274705816071E-2</v>
      </c>
      <c r="G151" s="589"/>
      <c r="H151" s="329">
        <v>5</v>
      </c>
      <c r="I151" s="331" t="s">
        <v>117</v>
      </c>
      <c r="J151" s="334">
        <v>464</v>
      </c>
      <c r="K151" s="335"/>
      <c r="L151" s="330">
        <v>3.4621698253991945E-2</v>
      </c>
    </row>
    <row r="152" spans="1:16">
      <c r="A152" s="595"/>
      <c r="B152" s="320">
        <v>6</v>
      </c>
      <c r="C152" s="321" t="s">
        <v>32</v>
      </c>
      <c r="D152" s="322">
        <v>2113</v>
      </c>
      <c r="E152" s="323"/>
      <c r="F152" s="324">
        <v>3.4014262487725565E-2</v>
      </c>
      <c r="G152" s="589"/>
      <c r="H152" s="329">
        <v>6</v>
      </c>
      <c r="I152" s="331" t="s">
        <v>133</v>
      </c>
      <c r="J152" s="334">
        <v>354</v>
      </c>
      <c r="L152" s="330">
        <v>2.6413968064467989E-2</v>
      </c>
    </row>
    <row r="153" spans="1:16">
      <c r="A153" s="595"/>
      <c r="B153" s="320">
        <v>7</v>
      </c>
      <c r="C153" s="321" t="s">
        <v>20</v>
      </c>
      <c r="D153" s="322">
        <v>1625</v>
      </c>
      <c r="E153" s="323"/>
      <c r="F153" s="324">
        <v>2.6158625907503098E-2</v>
      </c>
      <c r="G153" s="589"/>
      <c r="I153" s="331" t="s">
        <v>89</v>
      </c>
      <c r="J153" s="334">
        <v>2442</v>
      </c>
      <c r="K153" s="335"/>
      <c r="L153" s="330">
        <v>0.18221161020743173</v>
      </c>
    </row>
    <row r="154" spans="1:16">
      <c r="A154" s="595"/>
      <c r="B154" s="320">
        <v>8</v>
      </c>
      <c r="C154" s="321" t="s">
        <v>21</v>
      </c>
      <c r="D154" s="322">
        <v>1529</v>
      </c>
      <c r="E154" s="323"/>
      <c r="F154" s="324">
        <v>2.461325477696753E-2</v>
      </c>
      <c r="G154" s="589"/>
      <c r="I154" s="331" t="s">
        <v>132</v>
      </c>
      <c r="J154" s="334">
        <v>659</v>
      </c>
      <c r="L154" s="330">
        <v>4.9171765408148035E-2</v>
      </c>
    </row>
    <row r="155" spans="1:16">
      <c r="A155" s="595"/>
      <c r="B155" s="320">
        <v>9</v>
      </c>
      <c r="C155" s="321" t="s">
        <v>23</v>
      </c>
      <c r="D155" s="322">
        <v>1426</v>
      </c>
      <c r="E155" s="323"/>
      <c r="F155" s="324">
        <v>2.2955200334830412E-2</v>
      </c>
      <c r="G155" s="589"/>
      <c r="J155" s="334"/>
    </row>
    <row r="156" spans="1:16">
      <c r="A156" s="595"/>
      <c r="B156" s="320">
        <v>10</v>
      </c>
      <c r="C156" s="325" t="s">
        <v>29</v>
      </c>
      <c r="D156" s="322">
        <v>1252</v>
      </c>
      <c r="E156" s="323"/>
      <c r="F156" s="324">
        <v>2.0154215160734696E-2</v>
      </c>
      <c r="G156" s="589"/>
      <c r="J156" s="334"/>
    </row>
    <row r="157" spans="1:16">
      <c r="A157" s="595"/>
      <c r="B157" s="320"/>
      <c r="C157" s="325"/>
      <c r="D157" s="322"/>
      <c r="E157" s="323"/>
      <c r="F157" s="324"/>
      <c r="G157" s="589"/>
      <c r="J157" s="334"/>
    </row>
    <row r="158" spans="1:16" ht="45" customHeight="1">
      <c r="A158" s="595"/>
      <c r="B158" s="832" t="s">
        <v>1047</v>
      </c>
      <c r="C158" s="832"/>
      <c r="D158" s="832"/>
      <c r="E158" s="832"/>
      <c r="F158" s="832"/>
      <c r="G158" s="589"/>
      <c r="I158" s="832" t="s">
        <v>1113</v>
      </c>
      <c r="J158" s="832"/>
      <c r="K158" s="832"/>
      <c r="L158" s="832"/>
    </row>
    <row r="159" spans="1:16" ht="13.8" thickBot="1">
      <c r="A159" s="595"/>
      <c r="B159" s="320"/>
      <c r="C159" s="325"/>
      <c r="D159" s="322"/>
      <c r="E159" s="323"/>
      <c r="F159" s="324"/>
      <c r="G159" s="589"/>
    </row>
    <row r="160" spans="1:16" ht="16.5" customHeight="1" thickBot="1">
      <c r="A160" s="594" t="s">
        <v>170</v>
      </c>
      <c r="B160" s="316" t="s">
        <v>14</v>
      </c>
      <c r="C160" s="317" t="s">
        <v>227</v>
      </c>
      <c r="D160" s="834" t="s">
        <v>1</v>
      </c>
      <c r="E160" s="834"/>
      <c r="F160" s="318" t="s">
        <v>228</v>
      </c>
      <c r="G160" s="589"/>
      <c r="H160" s="713" t="s">
        <v>14</v>
      </c>
      <c r="I160" s="332" t="s">
        <v>229</v>
      </c>
      <c r="J160" s="835" t="s">
        <v>1</v>
      </c>
      <c r="K160" s="835"/>
      <c r="L160" s="333" t="s">
        <v>230</v>
      </c>
    </row>
    <row r="161" spans="1:16" s="319" customFormat="1" ht="16.5" customHeight="1">
      <c r="A161" s="595"/>
      <c r="B161" s="320">
        <v>1</v>
      </c>
      <c r="C161" s="321" t="s">
        <v>22</v>
      </c>
      <c r="D161" s="322">
        <v>480</v>
      </c>
      <c r="E161" s="323"/>
      <c r="F161" s="324">
        <v>9.0463626083678861E-2</v>
      </c>
      <c r="G161" s="590"/>
      <c r="H161" s="329">
        <v>1</v>
      </c>
      <c r="I161" s="331" t="s">
        <v>102</v>
      </c>
      <c r="J161" s="334">
        <v>116</v>
      </c>
      <c r="K161" s="335"/>
      <c r="L161" s="330">
        <v>0.2184557438794727</v>
      </c>
      <c r="O161" s="103"/>
      <c r="P161" s="103"/>
    </row>
    <row r="162" spans="1:16">
      <c r="A162" s="595"/>
      <c r="B162" s="320">
        <v>2</v>
      </c>
      <c r="C162" s="321" t="s">
        <v>20</v>
      </c>
      <c r="D162" s="322">
        <v>474</v>
      </c>
      <c r="E162" s="323"/>
      <c r="F162" s="324">
        <v>8.9332830757632875E-2</v>
      </c>
      <c r="G162" s="589"/>
      <c r="H162" s="329">
        <v>2</v>
      </c>
      <c r="I162" s="331" t="s">
        <v>135</v>
      </c>
      <c r="J162" s="334">
        <v>105</v>
      </c>
      <c r="L162" s="330">
        <v>0.19774011299435029</v>
      </c>
    </row>
    <row r="163" spans="1:16">
      <c r="A163" s="595"/>
      <c r="B163" s="320">
        <v>3</v>
      </c>
      <c r="C163" s="321" t="s">
        <v>19</v>
      </c>
      <c r="D163" s="322">
        <v>385</v>
      </c>
      <c r="E163" s="323"/>
      <c r="F163" s="324">
        <v>7.255936675461741E-2</v>
      </c>
      <c r="G163" s="589"/>
      <c r="H163" s="329">
        <v>3</v>
      </c>
      <c r="I163" s="331" t="s">
        <v>108</v>
      </c>
      <c r="J163" s="334">
        <v>45</v>
      </c>
      <c r="K163" s="335"/>
      <c r="L163" s="330">
        <v>8.4745762711864403E-2</v>
      </c>
    </row>
    <row r="164" spans="1:16">
      <c r="A164" s="595"/>
      <c r="B164" s="320">
        <v>4</v>
      </c>
      <c r="C164" s="321" t="s">
        <v>25</v>
      </c>
      <c r="D164" s="322">
        <v>337</v>
      </c>
      <c r="E164" s="323"/>
      <c r="F164" s="324">
        <v>6.3513004146249524E-2</v>
      </c>
      <c r="G164" s="589"/>
      <c r="H164" s="329">
        <v>4</v>
      </c>
      <c r="I164" s="331" t="s">
        <v>114</v>
      </c>
      <c r="J164" s="334">
        <v>40</v>
      </c>
      <c r="K164" s="335"/>
      <c r="L164" s="330">
        <v>7.5329566854990579E-2</v>
      </c>
    </row>
    <row r="165" spans="1:16">
      <c r="A165" s="595"/>
      <c r="B165" s="320">
        <v>5</v>
      </c>
      <c r="C165" s="321" t="s">
        <v>26</v>
      </c>
      <c r="D165" s="322">
        <v>305</v>
      </c>
      <c r="E165" s="323"/>
      <c r="F165" s="324">
        <v>5.7482095740670938E-2</v>
      </c>
      <c r="G165" s="589"/>
      <c r="H165" s="329">
        <v>5</v>
      </c>
      <c r="I165" s="331" t="s">
        <v>117</v>
      </c>
      <c r="J165" s="334">
        <v>14</v>
      </c>
      <c r="K165" s="335"/>
      <c r="L165" s="330">
        <v>2.6365348399246705E-2</v>
      </c>
    </row>
    <row r="166" spans="1:16">
      <c r="A166" s="595"/>
      <c r="B166" s="320">
        <v>6</v>
      </c>
      <c r="C166" s="321" t="s">
        <v>21</v>
      </c>
      <c r="D166" s="322">
        <v>247</v>
      </c>
      <c r="E166" s="323"/>
      <c r="F166" s="324">
        <v>4.6551074255559745E-2</v>
      </c>
      <c r="G166" s="589"/>
      <c r="H166" s="329">
        <v>6</v>
      </c>
      <c r="I166" s="331" t="s">
        <v>133</v>
      </c>
      <c r="J166" s="334">
        <v>8</v>
      </c>
      <c r="K166" s="335"/>
      <c r="L166" s="330">
        <v>1.5065913370998116E-2</v>
      </c>
      <c r="O166" s="319"/>
      <c r="P166" s="319"/>
    </row>
    <row r="167" spans="1:16">
      <c r="A167" s="595"/>
      <c r="B167" s="320">
        <v>7</v>
      </c>
      <c r="C167" s="313" t="s">
        <v>457</v>
      </c>
      <c r="D167" s="322">
        <v>224</v>
      </c>
      <c r="E167" s="323"/>
      <c r="F167" s="324">
        <v>4.221635883905013E-2</v>
      </c>
      <c r="G167" s="589"/>
      <c r="I167" s="331" t="s">
        <v>89</v>
      </c>
      <c r="J167" s="334">
        <v>159</v>
      </c>
      <c r="K167" s="335"/>
      <c r="L167" s="330">
        <v>0.29943502824858759</v>
      </c>
    </row>
    <row r="168" spans="1:16">
      <c r="A168" s="595"/>
      <c r="B168" s="320">
        <v>8</v>
      </c>
      <c r="C168" s="321" t="s">
        <v>23</v>
      </c>
      <c r="D168" s="322">
        <v>218</v>
      </c>
      <c r="E168" s="323"/>
      <c r="F168" s="324">
        <v>4.1085563513004145E-2</v>
      </c>
      <c r="G168" s="589"/>
      <c r="I168" s="331" t="s">
        <v>132</v>
      </c>
      <c r="J168" s="334">
        <v>70</v>
      </c>
      <c r="L168" s="330">
        <v>0.13182674199623351</v>
      </c>
    </row>
    <row r="169" spans="1:16">
      <c r="A169" s="595"/>
      <c r="B169" s="320">
        <v>9</v>
      </c>
      <c r="C169" s="321" t="s">
        <v>29</v>
      </c>
      <c r="D169" s="322">
        <v>125</v>
      </c>
      <c r="E169" s="323"/>
      <c r="F169" s="324">
        <v>2.3558235959291369E-2</v>
      </c>
      <c r="G169" s="589"/>
      <c r="J169" s="334"/>
    </row>
    <row r="170" spans="1:16">
      <c r="A170" s="595"/>
      <c r="B170" s="320">
        <v>10</v>
      </c>
      <c r="C170" s="321" t="s">
        <v>42</v>
      </c>
      <c r="D170" s="322">
        <v>117</v>
      </c>
      <c r="E170" s="323"/>
      <c r="F170" s="324">
        <v>2.2050508857896722E-2</v>
      </c>
      <c r="G170" s="589"/>
      <c r="J170" s="334"/>
    </row>
    <row r="171" spans="1:16">
      <c r="A171" s="595"/>
      <c r="B171" s="320"/>
      <c r="C171" s="325"/>
      <c r="D171" s="322"/>
      <c r="E171" s="323"/>
      <c r="F171" s="324"/>
      <c r="G171" s="589"/>
      <c r="J171" s="334"/>
    </row>
    <row r="172" spans="1:16" s="597" customFormat="1" ht="45" customHeight="1">
      <c r="A172" s="595"/>
      <c r="B172" s="832" t="s">
        <v>1048</v>
      </c>
      <c r="C172" s="832"/>
      <c r="D172" s="832"/>
      <c r="E172" s="832"/>
      <c r="F172" s="832"/>
      <c r="G172" s="596"/>
      <c r="H172" s="329"/>
      <c r="I172" s="832" t="s">
        <v>1114</v>
      </c>
      <c r="J172" s="832"/>
      <c r="K172" s="832"/>
      <c r="L172" s="832"/>
      <c r="O172" s="103"/>
      <c r="P172" s="103"/>
    </row>
    <row r="173" spans="1:16" ht="13.8" thickBot="1">
      <c r="A173" s="595"/>
      <c r="B173" s="320"/>
      <c r="C173" s="325"/>
      <c r="D173" s="322"/>
      <c r="E173" s="323"/>
      <c r="F173" s="324"/>
      <c r="G173" s="589"/>
    </row>
    <row r="174" spans="1:16" ht="16.5" customHeight="1" thickBot="1">
      <c r="A174" s="594" t="s">
        <v>172</v>
      </c>
      <c r="B174" s="316" t="s">
        <v>14</v>
      </c>
      <c r="C174" s="317" t="s">
        <v>227</v>
      </c>
      <c r="D174" s="834" t="s">
        <v>1</v>
      </c>
      <c r="E174" s="834"/>
      <c r="F174" s="318" t="s">
        <v>228</v>
      </c>
      <c r="G174" s="589"/>
      <c r="H174" s="713" t="s">
        <v>14</v>
      </c>
      <c r="I174" s="332" t="s">
        <v>229</v>
      </c>
      <c r="J174" s="835" t="s">
        <v>1</v>
      </c>
      <c r="K174" s="836"/>
      <c r="L174" s="333" t="s">
        <v>230</v>
      </c>
    </row>
    <row r="175" spans="1:16" s="319" customFormat="1" ht="16.5" customHeight="1">
      <c r="A175" s="595"/>
      <c r="B175" s="320">
        <v>1</v>
      </c>
      <c r="C175" s="321" t="s">
        <v>19</v>
      </c>
      <c r="D175" s="322">
        <v>702</v>
      </c>
      <c r="E175" s="323"/>
      <c r="F175" s="324">
        <v>0.1095676603714687</v>
      </c>
      <c r="G175" s="590"/>
      <c r="H175" s="329">
        <v>1</v>
      </c>
      <c r="I175" s="331" t="s">
        <v>135</v>
      </c>
      <c r="J175" s="334">
        <v>227</v>
      </c>
      <c r="K175" s="335"/>
      <c r="L175" s="330">
        <v>0.28446115288220553</v>
      </c>
      <c r="O175" s="103"/>
      <c r="P175" s="103"/>
    </row>
    <row r="176" spans="1:16">
      <c r="A176" s="595"/>
      <c r="B176" s="320">
        <v>2</v>
      </c>
      <c r="C176" s="321" t="s">
        <v>22</v>
      </c>
      <c r="D176" s="322">
        <v>497</v>
      </c>
      <c r="E176" s="323"/>
      <c r="F176" s="324">
        <v>7.7571406274387383E-2</v>
      </c>
      <c r="G176" s="589"/>
      <c r="H176" s="329">
        <v>2</v>
      </c>
      <c r="I176" s="331" t="s">
        <v>102</v>
      </c>
      <c r="J176" s="334">
        <v>112</v>
      </c>
      <c r="K176" s="335"/>
      <c r="L176" s="330">
        <v>0.14035087719298245</v>
      </c>
    </row>
    <row r="177" spans="1:16">
      <c r="A177" s="595"/>
      <c r="B177" s="320">
        <v>3</v>
      </c>
      <c r="C177" s="321" t="s">
        <v>25</v>
      </c>
      <c r="D177" s="322">
        <v>447</v>
      </c>
      <c r="E177" s="323"/>
      <c r="F177" s="324">
        <v>6.9767441860465115E-2</v>
      </c>
      <c r="G177" s="589"/>
      <c r="H177" s="329">
        <v>3</v>
      </c>
      <c r="I177" s="331" t="s">
        <v>108</v>
      </c>
      <c r="J177" s="334">
        <v>109</v>
      </c>
      <c r="K177" s="335"/>
      <c r="L177" s="330">
        <v>0.13659147869674185</v>
      </c>
    </row>
    <row r="178" spans="1:16">
      <c r="A178" s="595"/>
      <c r="B178" s="320">
        <v>4</v>
      </c>
      <c r="C178" s="321" t="s">
        <v>457</v>
      </c>
      <c r="D178" s="322">
        <v>367</v>
      </c>
      <c r="E178" s="323"/>
      <c r="F178" s="324">
        <v>5.7281098798189482E-2</v>
      </c>
      <c r="G178" s="589"/>
      <c r="H178" s="329">
        <v>4</v>
      </c>
      <c r="I178" s="331" t="s">
        <v>114</v>
      </c>
      <c r="J178" s="334">
        <v>61</v>
      </c>
      <c r="L178" s="330">
        <v>7.6441102756892226E-2</v>
      </c>
    </row>
    <row r="179" spans="1:16">
      <c r="A179" s="595"/>
      <c r="B179" s="320">
        <v>5</v>
      </c>
      <c r="C179" s="321" t="s">
        <v>26</v>
      </c>
      <c r="D179" s="322">
        <v>318</v>
      </c>
      <c r="E179" s="323"/>
      <c r="F179" s="324">
        <v>4.9633213672545654E-2</v>
      </c>
      <c r="G179" s="589"/>
      <c r="H179" s="329">
        <v>5</v>
      </c>
      <c r="I179" s="331" t="s">
        <v>133</v>
      </c>
      <c r="J179" s="334">
        <v>50</v>
      </c>
      <c r="K179" s="335"/>
      <c r="L179" s="330">
        <v>6.2656641604010022E-2</v>
      </c>
    </row>
    <row r="180" spans="1:16">
      <c r="A180" s="595"/>
      <c r="B180" s="320">
        <v>6</v>
      </c>
      <c r="C180" s="321" t="s">
        <v>20</v>
      </c>
      <c r="D180" s="322">
        <v>282</v>
      </c>
      <c r="E180" s="323"/>
      <c r="F180" s="324">
        <v>4.4014359294521618E-2</v>
      </c>
      <c r="G180" s="589"/>
      <c r="H180" s="329">
        <v>6</v>
      </c>
      <c r="I180" s="331" t="s">
        <v>117</v>
      </c>
      <c r="J180" s="334">
        <v>20</v>
      </c>
      <c r="K180" s="335"/>
      <c r="L180" s="330">
        <v>2.5062656641604009E-2</v>
      </c>
    </row>
    <row r="181" spans="1:16">
      <c r="A181" s="595"/>
      <c r="B181" s="320">
        <v>7</v>
      </c>
      <c r="C181" s="321" t="s">
        <v>32</v>
      </c>
      <c r="D181" s="322">
        <v>260</v>
      </c>
      <c r="E181" s="323"/>
      <c r="F181" s="324">
        <v>4.0580614952395816E-2</v>
      </c>
      <c r="G181" s="589"/>
      <c r="I181" s="331" t="s">
        <v>89</v>
      </c>
      <c r="J181" s="334">
        <v>238</v>
      </c>
      <c r="K181" s="335"/>
      <c r="L181" s="330">
        <v>0.2982456140350877</v>
      </c>
    </row>
    <row r="182" spans="1:16">
      <c r="A182" s="595"/>
      <c r="B182" s="320">
        <v>8</v>
      </c>
      <c r="C182" s="321" t="s">
        <v>21</v>
      </c>
      <c r="D182" s="322">
        <v>250</v>
      </c>
      <c r="E182" s="323"/>
      <c r="F182" s="324">
        <v>3.9019822069611361E-2</v>
      </c>
      <c r="G182" s="589"/>
      <c r="I182" s="331" t="s">
        <v>132</v>
      </c>
      <c r="J182" s="334">
        <v>63</v>
      </c>
      <c r="L182" s="330">
        <v>7.8947368421052627E-2</v>
      </c>
      <c r="O182" s="319"/>
      <c r="P182" s="319"/>
    </row>
    <row r="183" spans="1:16">
      <c r="A183" s="595"/>
      <c r="B183" s="320">
        <v>9</v>
      </c>
      <c r="C183" s="311" t="s">
        <v>23</v>
      </c>
      <c r="D183" s="322">
        <v>248</v>
      </c>
      <c r="E183" s="323"/>
      <c r="F183" s="324">
        <v>3.8707663493054469E-2</v>
      </c>
      <c r="G183" s="589"/>
      <c r="J183" s="334"/>
    </row>
    <row r="184" spans="1:16">
      <c r="A184" s="595"/>
      <c r="B184" s="320">
        <v>10</v>
      </c>
      <c r="C184" s="321" t="s">
        <v>29</v>
      </c>
      <c r="D184" s="322">
        <v>217</v>
      </c>
      <c r="E184" s="323"/>
      <c r="F184" s="324">
        <v>3.3869205556422664E-2</v>
      </c>
      <c r="G184" s="589"/>
      <c r="J184" s="334"/>
    </row>
    <row r="185" spans="1:16">
      <c r="A185" s="595"/>
      <c r="B185" s="320"/>
      <c r="C185" s="325"/>
      <c r="D185" s="322"/>
      <c r="E185" s="323"/>
      <c r="F185" s="324"/>
      <c r="G185" s="589"/>
      <c r="J185" s="334"/>
    </row>
    <row r="186" spans="1:16" s="597" customFormat="1" ht="45" customHeight="1">
      <c r="A186" s="595"/>
      <c r="B186" s="832" t="s">
        <v>1049</v>
      </c>
      <c r="C186" s="832"/>
      <c r="D186" s="832"/>
      <c r="E186" s="832"/>
      <c r="F186" s="832"/>
      <c r="G186" s="596"/>
      <c r="H186" s="329"/>
      <c r="I186" s="832" t="s">
        <v>1115</v>
      </c>
      <c r="J186" s="832"/>
      <c r="K186" s="832"/>
      <c r="L186" s="832"/>
      <c r="O186" s="103"/>
      <c r="P186" s="103"/>
    </row>
    <row r="187" spans="1:16" ht="13.8" thickBot="1">
      <c r="A187" s="580" t="s">
        <v>1050</v>
      </c>
      <c r="B187" s="320"/>
      <c r="D187" s="322"/>
      <c r="E187" s="323"/>
      <c r="F187" s="324"/>
      <c r="G187" s="589"/>
    </row>
    <row r="188" spans="1:16" ht="16.5" customHeight="1" thickBot="1">
      <c r="A188" s="594" t="s">
        <v>173</v>
      </c>
      <c r="B188" s="316" t="s">
        <v>14</v>
      </c>
      <c r="C188" s="317" t="s">
        <v>227</v>
      </c>
      <c r="D188" s="834" t="s">
        <v>1</v>
      </c>
      <c r="E188" s="834"/>
      <c r="F188" s="318" t="s">
        <v>228</v>
      </c>
      <c r="G188" s="589"/>
      <c r="H188" s="713" t="s">
        <v>14</v>
      </c>
      <c r="I188" s="332" t="s">
        <v>229</v>
      </c>
      <c r="J188" s="835" t="s">
        <v>1</v>
      </c>
      <c r="K188" s="836"/>
      <c r="L188" s="333" t="s">
        <v>230</v>
      </c>
    </row>
    <row r="189" spans="1:16" s="319" customFormat="1" ht="16.5" customHeight="1">
      <c r="A189" s="595"/>
      <c r="B189" s="320">
        <v>1</v>
      </c>
      <c r="C189" s="321" t="s">
        <v>22</v>
      </c>
      <c r="D189" s="322">
        <v>5580</v>
      </c>
      <c r="E189" s="323"/>
      <c r="F189" s="324">
        <v>0.11142172523961662</v>
      </c>
      <c r="G189" s="590"/>
      <c r="H189" s="329">
        <v>1</v>
      </c>
      <c r="I189" s="331" t="s">
        <v>135</v>
      </c>
      <c r="J189" s="334">
        <v>3379</v>
      </c>
      <c r="K189" s="335"/>
      <c r="L189" s="330">
        <v>0.30526696178516577</v>
      </c>
      <c r="O189" s="103"/>
      <c r="P189" s="103"/>
    </row>
    <row r="190" spans="1:16">
      <c r="A190" s="595"/>
      <c r="B190" s="320">
        <v>2</v>
      </c>
      <c r="C190" s="321" t="s">
        <v>19</v>
      </c>
      <c r="D190" s="322">
        <v>4835</v>
      </c>
      <c r="E190" s="323"/>
      <c r="F190" s="324">
        <v>9.6545527156549515E-2</v>
      </c>
      <c r="G190" s="589"/>
      <c r="H190" s="329">
        <v>2</v>
      </c>
      <c r="I190" s="331" t="s">
        <v>108</v>
      </c>
      <c r="J190" s="334">
        <v>1887</v>
      </c>
      <c r="K190" s="335"/>
      <c r="L190" s="330">
        <v>0.17047610443581174</v>
      </c>
    </row>
    <row r="191" spans="1:16">
      <c r="A191" s="595"/>
      <c r="B191" s="320">
        <v>3</v>
      </c>
      <c r="C191" s="326" t="s">
        <v>26</v>
      </c>
      <c r="D191" s="322">
        <v>3829</v>
      </c>
      <c r="E191" s="323"/>
      <c r="F191" s="324">
        <v>7.6457667731629389E-2</v>
      </c>
      <c r="G191" s="589"/>
      <c r="H191" s="329">
        <v>3</v>
      </c>
      <c r="I191" s="331" t="s">
        <v>102</v>
      </c>
      <c r="J191" s="334">
        <v>1706</v>
      </c>
      <c r="K191" s="335"/>
      <c r="L191" s="330">
        <v>0.15412413045442225</v>
      </c>
    </row>
    <row r="192" spans="1:16">
      <c r="A192" s="595"/>
      <c r="B192" s="320">
        <v>4</v>
      </c>
      <c r="C192" s="321" t="s">
        <v>457</v>
      </c>
      <c r="D192" s="322">
        <v>2657</v>
      </c>
      <c r="E192" s="323"/>
      <c r="F192" s="324">
        <v>5.3055111821086264E-2</v>
      </c>
      <c r="G192" s="589"/>
      <c r="H192" s="329">
        <v>4</v>
      </c>
      <c r="I192" s="331" t="s">
        <v>114</v>
      </c>
      <c r="J192" s="334">
        <v>891</v>
      </c>
      <c r="K192" s="335"/>
      <c r="L192" s="330">
        <v>8.0495076339326052E-2</v>
      </c>
    </row>
    <row r="193" spans="1:16">
      <c r="A193" s="595"/>
      <c r="B193" s="320">
        <v>5</v>
      </c>
      <c r="C193" s="321" t="s">
        <v>25</v>
      </c>
      <c r="D193" s="322">
        <v>2594</v>
      </c>
      <c r="E193" s="323"/>
      <c r="F193" s="324">
        <v>5.1797124600638976E-2</v>
      </c>
      <c r="G193" s="589"/>
      <c r="H193" s="329">
        <v>5</v>
      </c>
      <c r="I193" s="331" t="s">
        <v>133</v>
      </c>
      <c r="J193" s="334">
        <v>576</v>
      </c>
      <c r="L193" s="330">
        <v>5.2037221067847139E-2</v>
      </c>
    </row>
    <row r="194" spans="1:16">
      <c r="A194" s="595"/>
      <c r="B194" s="320">
        <v>6</v>
      </c>
      <c r="C194" s="321" t="s">
        <v>32</v>
      </c>
      <c r="D194" s="322">
        <v>2142</v>
      </c>
      <c r="E194" s="323"/>
      <c r="F194" s="324">
        <v>4.2771565495207671E-2</v>
      </c>
      <c r="G194" s="589"/>
      <c r="H194" s="329">
        <v>6</v>
      </c>
      <c r="I194" s="331" t="s">
        <v>117</v>
      </c>
      <c r="J194" s="334">
        <v>422</v>
      </c>
      <c r="K194" s="335"/>
      <c r="L194" s="330">
        <v>3.8124491824013007E-2</v>
      </c>
    </row>
    <row r="195" spans="1:16">
      <c r="A195" s="595"/>
      <c r="B195" s="320">
        <v>7</v>
      </c>
      <c r="C195" s="321" t="s">
        <v>21</v>
      </c>
      <c r="D195" s="322">
        <v>2065</v>
      </c>
      <c r="E195" s="323"/>
      <c r="F195" s="324">
        <v>4.1234025559105429E-2</v>
      </c>
      <c r="G195" s="589"/>
      <c r="I195" s="331" t="s">
        <v>89</v>
      </c>
      <c r="J195" s="334">
        <v>2546</v>
      </c>
      <c r="K195" s="335"/>
      <c r="L195" s="330">
        <v>0.23001174451169934</v>
      </c>
    </row>
    <row r="196" spans="1:16">
      <c r="A196" s="595"/>
      <c r="B196" s="320">
        <v>8</v>
      </c>
      <c r="C196" s="321" t="s">
        <v>23</v>
      </c>
      <c r="D196" s="322">
        <v>1873</v>
      </c>
      <c r="E196" s="323"/>
      <c r="F196" s="324">
        <v>3.7400159744408946E-2</v>
      </c>
      <c r="G196" s="589"/>
      <c r="I196" s="331" t="s">
        <v>132</v>
      </c>
      <c r="J196" s="334">
        <v>847</v>
      </c>
      <c r="L196" s="330">
        <v>7.6520010841087727E-2</v>
      </c>
    </row>
    <row r="197" spans="1:16">
      <c r="A197" s="595"/>
      <c r="B197" s="320">
        <v>9</v>
      </c>
      <c r="C197" s="321" t="s">
        <v>20</v>
      </c>
      <c r="D197" s="322">
        <v>1773</v>
      </c>
      <c r="E197" s="323"/>
      <c r="F197" s="324">
        <v>3.5403354632587862E-2</v>
      </c>
      <c r="G197" s="589"/>
      <c r="J197" s="334"/>
    </row>
    <row r="198" spans="1:16">
      <c r="A198" s="595"/>
      <c r="B198" s="320">
        <v>10</v>
      </c>
      <c r="C198" s="321" t="s">
        <v>29</v>
      </c>
      <c r="D198" s="322">
        <v>1428</v>
      </c>
      <c r="E198" s="323"/>
      <c r="F198" s="324">
        <v>2.8514376996805112E-2</v>
      </c>
      <c r="G198" s="589"/>
      <c r="J198" s="334"/>
      <c r="O198" s="319"/>
      <c r="P198" s="319"/>
    </row>
    <row r="199" spans="1:16">
      <c r="A199" s="595"/>
      <c r="B199" s="320"/>
      <c r="C199" s="325"/>
      <c r="D199" s="322"/>
      <c r="E199" s="323"/>
      <c r="F199" s="324"/>
      <c r="G199" s="589"/>
      <c r="J199" s="334"/>
    </row>
    <row r="200" spans="1:16" ht="45" customHeight="1">
      <c r="A200" s="595"/>
      <c r="B200" s="832" t="s">
        <v>1051</v>
      </c>
      <c r="C200" s="832"/>
      <c r="D200" s="832"/>
      <c r="E200" s="832"/>
      <c r="F200" s="832"/>
      <c r="G200" s="589"/>
      <c r="I200" s="832" t="s">
        <v>1116</v>
      </c>
      <c r="J200" s="832"/>
      <c r="K200" s="832"/>
      <c r="L200" s="832"/>
    </row>
    <row r="201" spans="1:16" ht="13.8" thickBot="1">
      <c r="A201" s="595"/>
      <c r="B201" s="320"/>
      <c r="C201" s="325"/>
      <c r="D201" s="322"/>
      <c r="E201" s="323"/>
      <c r="F201" s="324"/>
      <c r="G201" s="589"/>
    </row>
    <row r="202" spans="1:16" ht="16.5" customHeight="1" thickBot="1">
      <c r="A202" s="594" t="s">
        <v>175</v>
      </c>
      <c r="B202" s="316" t="s">
        <v>14</v>
      </c>
      <c r="C202" s="317" t="s">
        <v>227</v>
      </c>
      <c r="D202" s="834" t="s">
        <v>1</v>
      </c>
      <c r="E202" s="834"/>
      <c r="F202" s="318" t="s">
        <v>228</v>
      </c>
      <c r="G202" s="589"/>
      <c r="H202" s="713" t="s">
        <v>14</v>
      </c>
      <c r="I202" s="332" t="s">
        <v>229</v>
      </c>
      <c r="J202" s="835" t="s">
        <v>1</v>
      </c>
      <c r="K202" s="836"/>
      <c r="L202" s="333" t="s">
        <v>230</v>
      </c>
    </row>
    <row r="203" spans="1:16" s="319" customFormat="1" ht="16.5" customHeight="1">
      <c r="A203" s="595"/>
      <c r="B203" s="320">
        <v>1</v>
      </c>
      <c r="C203" s="321" t="s">
        <v>25</v>
      </c>
      <c r="D203" s="322">
        <v>2403</v>
      </c>
      <c r="E203" s="323"/>
      <c r="F203" s="324">
        <v>9.6985107155830003E-2</v>
      </c>
      <c r="G203" s="590"/>
      <c r="H203" s="329">
        <v>1</v>
      </c>
      <c r="I203" s="331" t="s">
        <v>135</v>
      </c>
      <c r="J203" s="334">
        <v>1114</v>
      </c>
      <c r="K203" s="335"/>
      <c r="L203" s="330">
        <v>0.28972691807542261</v>
      </c>
      <c r="O203" s="103"/>
      <c r="P203" s="103"/>
    </row>
    <row r="204" spans="1:16">
      <c r="A204" s="595"/>
      <c r="B204" s="320">
        <v>2</v>
      </c>
      <c r="C204" s="321" t="s">
        <v>19</v>
      </c>
      <c r="D204" s="322">
        <v>2387</v>
      </c>
      <c r="E204" s="323"/>
      <c r="F204" s="324">
        <v>9.6339346975017157E-2</v>
      </c>
      <c r="G204" s="589"/>
      <c r="H204" s="329">
        <v>2</v>
      </c>
      <c r="I204" s="331" t="s">
        <v>108</v>
      </c>
      <c r="J204" s="334">
        <v>690</v>
      </c>
      <c r="K204" s="335"/>
      <c r="L204" s="330">
        <v>0.17945383615084526</v>
      </c>
    </row>
    <row r="205" spans="1:16">
      <c r="A205" s="595"/>
      <c r="B205" s="320">
        <v>3</v>
      </c>
      <c r="C205" s="321" t="s">
        <v>22</v>
      </c>
      <c r="D205" s="322">
        <v>1948</v>
      </c>
      <c r="E205" s="323"/>
      <c r="F205" s="324">
        <v>7.862130201396457E-2</v>
      </c>
      <c r="G205" s="589"/>
      <c r="H205" s="329">
        <v>3</v>
      </c>
      <c r="I205" s="331" t="s">
        <v>102</v>
      </c>
      <c r="J205" s="334">
        <v>589</v>
      </c>
      <c r="K205" s="335"/>
      <c r="L205" s="330">
        <v>0.15318595578673602</v>
      </c>
    </row>
    <row r="206" spans="1:16">
      <c r="A206" s="595"/>
      <c r="B206" s="320">
        <v>4</v>
      </c>
      <c r="C206" s="321" t="s">
        <v>20</v>
      </c>
      <c r="D206" s="322">
        <v>1499</v>
      </c>
      <c r="E206" s="323"/>
      <c r="F206" s="324">
        <v>6.0499656939903945E-2</v>
      </c>
      <c r="G206" s="589"/>
      <c r="H206" s="329">
        <v>4</v>
      </c>
      <c r="I206" s="331" t="s">
        <v>114</v>
      </c>
      <c r="J206" s="334">
        <v>326</v>
      </c>
      <c r="K206" s="335"/>
      <c r="L206" s="330">
        <v>8.4785435630689202E-2</v>
      </c>
    </row>
    <row r="207" spans="1:16">
      <c r="A207" s="595"/>
      <c r="B207" s="320">
        <v>5</v>
      </c>
      <c r="C207" s="321" t="s">
        <v>26</v>
      </c>
      <c r="D207" s="322">
        <v>1353</v>
      </c>
      <c r="E207" s="323"/>
      <c r="F207" s="324">
        <v>5.4607095289986682E-2</v>
      </c>
      <c r="G207" s="589"/>
      <c r="H207" s="329">
        <v>5</v>
      </c>
      <c r="I207" s="331" t="s">
        <v>133</v>
      </c>
      <c r="J207" s="334">
        <v>165</v>
      </c>
      <c r="K207" s="335"/>
      <c r="L207" s="330">
        <v>4.2912873862158647E-2</v>
      </c>
    </row>
    <row r="208" spans="1:16">
      <c r="A208" s="595"/>
      <c r="B208" s="320">
        <v>6</v>
      </c>
      <c r="C208" s="321" t="s">
        <v>457</v>
      </c>
      <c r="D208" s="322">
        <v>1339</v>
      </c>
      <c r="E208" s="323"/>
      <c r="F208" s="324">
        <v>5.4042055131775436E-2</v>
      </c>
      <c r="G208" s="589"/>
      <c r="H208" s="329">
        <v>6</v>
      </c>
      <c r="I208" s="331" t="s">
        <v>117</v>
      </c>
      <c r="J208" s="334">
        <v>139</v>
      </c>
      <c r="L208" s="330">
        <v>3.6150845253576071E-2</v>
      </c>
    </row>
    <row r="209" spans="1:16">
      <c r="A209" s="595"/>
      <c r="B209" s="320">
        <v>7</v>
      </c>
      <c r="C209" s="321" t="s">
        <v>32</v>
      </c>
      <c r="D209" s="322">
        <v>1072</v>
      </c>
      <c r="E209" s="323"/>
      <c r="F209" s="324">
        <v>4.3265932114460989E-2</v>
      </c>
      <c r="G209" s="589"/>
      <c r="I209" s="331" t="s">
        <v>89</v>
      </c>
      <c r="J209" s="334">
        <v>879</v>
      </c>
      <c r="K209" s="335"/>
      <c r="L209" s="330">
        <v>0.22860858257477243</v>
      </c>
    </row>
    <row r="210" spans="1:16">
      <c r="A210" s="595"/>
      <c r="B210" s="320">
        <v>8</v>
      </c>
      <c r="C210" s="321" t="s">
        <v>21</v>
      </c>
      <c r="D210" s="322">
        <v>978</v>
      </c>
      <c r="E210" s="323"/>
      <c r="F210" s="324">
        <v>3.9472091052185493E-2</v>
      </c>
      <c r="G210" s="589"/>
      <c r="I210" s="331" t="s">
        <v>132</v>
      </c>
      <c r="J210" s="334">
        <v>303</v>
      </c>
      <c r="L210" s="330">
        <v>7.8803641092327695E-2</v>
      </c>
    </row>
    <row r="211" spans="1:16">
      <c r="A211" s="595"/>
      <c r="B211" s="320">
        <v>9</v>
      </c>
      <c r="C211" s="321" t="s">
        <v>23</v>
      </c>
      <c r="D211" s="322">
        <v>742</v>
      </c>
      <c r="E211" s="323"/>
      <c r="F211" s="324">
        <v>2.9947128385195948E-2</v>
      </c>
      <c r="G211" s="589"/>
      <c r="J211" s="334"/>
    </row>
    <row r="212" spans="1:16">
      <c r="A212" s="595"/>
      <c r="B212" s="320">
        <v>10</v>
      </c>
      <c r="C212" s="321" t="s">
        <v>29</v>
      </c>
      <c r="D212" s="322">
        <v>647</v>
      </c>
      <c r="E212" s="323"/>
      <c r="F212" s="324">
        <v>2.6112927311619648E-2</v>
      </c>
      <c r="G212" s="589"/>
      <c r="J212" s="334"/>
    </row>
    <row r="213" spans="1:16">
      <c r="A213" s="595"/>
      <c r="B213" s="320"/>
      <c r="C213" s="325"/>
      <c r="D213" s="322"/>
      <c r="E213" s="323"/>
      <c r="F213" s="324"/>
      <c r="G213" s="589"/>
      <c r="J213" s="334"/>
    </row>
    <row r="214" spans="1:16" ht="45" customHeight="1">
      <c r="A214" s="595"/>
      <c r="B214" s="832" t="s">
        <v>1052</v>
      </c>
      <c r="C214" s="832"/>
      <c r="D214" s="832"/>
      <c r="E214" s="832"/>
      <c r="F214" s="832"/>
      <c r="G214" s="589"/>
      <c r="I214" s="832" t="s">
        <v>1117</v>
      </c>
      <c r="J214" s="832"/>
      <c r="K214" s="832"/>
      <c r="L214" s="832"/>
      <c r="O214" s="319"/>
      <c r="P214" s="319"/>
    </row>
    <row r="215" spans="1:16" ht="13.8" thickBot="1">
      <c r="A215" s="580" t="s">
        <v>1053</v>
      </c>
      <c r="B215" s="320"/>
      <c r="D215" s="322"/>
      <c r="E215" s="323"/>
      <c r="F215" s="324"/>
      <c r="G215" s="589"/>
    </row>
    <row r="216" spans="1:16" ht="16.5" customHeight="1" thickBot="1">
      <c r="A216" s="594" t="s">
        <v>178</v>
      </c>
      <c r="B216" s="316" t="s">
        <v>14</v>
      </c>
      <c r="C216" s="317" t="s">
        <v>227</v>
      </c>
      <c r="D216" s="834" t="s">
        <v>1</v>
      </c>
      <c r="E216" s="834"/>
      <c r="F216" s="318" t="s">
        <v>228</v>
      </c>
      <c r="G216" s="589"/>
      <c r="H216" s="713" t="s">
        <v>14</v>
      </c>
      <c r="I216" s="332" t="s">
        <v>229</v>
      </c>
      <c r="J216" s="835" t="s">
        <v>1</v>
      </c>
      <c r="K216" s="836"/>
      <c r="L216" s="333" t="s">
        <v>230</v>
      </c>
    </row>
    <row r="217" spans="1:16" s="319" customFormat="1" ht="16.5" customHeight="1">
      <c r="A217" s="595"/>
      <c r="B217" s="320">
        <v>1</v>
      </c>
      <c r="C217" s="321" t="s">
        <v>19</v>
      </c>
      <c r="D217" s="322">
        <v>888</v>
      </c>
      <c r="E217" s="323"/>
      <c r="F217" s="324">
        <v>9.1386230317999376E-2</v>
      </c>
      <c r="G217" s="590"/>
      <c r="H217" s="329">
        <v>1</v>
      </c>
      <c r="I217" s="331" t="s">
        <v>135</v>
      </c>
      <c r="J217" s="334">
        <v>326</v>
      </c>
      <c r="K217" s="335"/>
      <c r="L217" s="330">
        <v>0.26121794871794873</v>
      </c>
      <c r="O217" s="103"/>
      <c r="P217" s="103"/>
    </row>
    <row r="218" spans="1:16">
      <c r="A218" s="595"/>
      <c r="B218" s="320">
        <v>2</v>
      </c>
      <c r="C218" s="321" t="s">
        <v>26</v>
      </c>
      <c r="D218" s="322">
        <v>801</v>
      </c>
      <c r="E218" s="323"/>
      <c r="F218" s="324">
        <v>8.243284964495215E-2</v>
      </c>
      <c r="G218" s="589"/>
      <c r="H218" s="329">
        <v>2</v>
      </c>
      <c r="I218" s="331" t="s">
        <v>102</v>
      </c>
      <c r="J218" s="334">
        <v>230</v>
      </c>
      <c r="K218" s="335"/>
      <c r="L218" s="330">
        <v>0.18429487179487181</v>
      </c>
    </row>
    <row r="219" spans="1:16">
      <c r="A219" s="595"/>
      <c r="B219" s="320">
        <v>3</v>
      </c>
      <c r="C219" s="321" t="s">
        <v>25</v>
      </c>
      <c r="D219" s="322">
        <v>761</v>
      </c>
      <c r="E219" s="323"/>
      <c r="F219" s="324">
        <v>7.8316352783781004E-2</v>
      </c>
      <c r="G219" s="589"/>
      <c r="H219" s="329">
        <v>3</v>
      </c>
      <c r="I219" s="331" t="s">
        <v>108</v>
      </c>
      <c r="J219" s="334">
        <v>162</v>
      </c>
      <c r="K219" s="335"/>
      <c r="L219" s="330">
        <v>0.12980769230769232</v>
      </c>
    </row>
    <row r="220" spans="1:16">
      <c r="A220" s="595"/>
      <c r="B220" s="320">
        <v>4</v>
      </c>
      <c r="C220" s="321" t="s">
        <v>22</v>
      </c>
      <c r="D220" s="322">
        <v>625</v>
      </c>
      <c r="E220" s="323"/>
      <c r="F220" s="324">
        <v>6.4320263455799109E-2</v>
      </c>
      <c r="G220" s="589"/>
      <c r="H220" s="329">
        <v>4</v>
      </c>
      <c r="I220" s="331" t="s">
        <v>114</v>
      </c>
      <c r="J220" s="334">
        <v>90</v>
      </c>
      <c r="L220" s="330">
        <v>7.2115384615384609E-2</v>
      </c>
    </row>
    <row r="221" spans="1:16">
      <c r="A221" s="595"/>
      <c r="B221" s="320">
        <v>5</v>
      </c>
      <c r="C221" s="321" t="s">
        <v>457</v>
      </c>
      <c r="D221" s="322">
        <v>446</v>
      </c>
      <c r="E221" s="323"/>
      <c r="F221" s="324">
        <v>4.5898940002058249E-2</v>
      </c>
      <c r="G221" s="589"/>
      <c r="H221" s="329">
        <v>5</v>
      </c>
      <c r="I221" s="331" t="s">
        <v>133</v>
      </c>
      <c r="J221" s="334">
        <v>63</v>
      </c>
      <c r="K221" s="335"/>
      <c r="L221" s="330">
        <v>5.0480769230769232E-2</v>
      </c>
    </row>
    <row r="222" spans="1:16">
      <c r="A222" s="595"/>
      <c r="B222" s="320">
        <v>6</v>
      </c>
      <c r="C222" s="321" t="s">
        <v>20</v>
      </c>
      <c r="D222" s="322">
        <v>441</v>
      </c>
      <c r="E222" s="323"/>
      <c r="F222" s="324">
        <v>4.5384377894411854E-2</v>
      </c>
      <c r="G222" s="589"/>
      <c r="H222" s="329">
        <v>6</v>
      </c>
      <c r="I222" s="331" t="s">
        <v>117</v>
      </c>
      <c r="J222" s="334">
        <v>45</v>
      </c>
      <c r="K222" s="335"/>
      <c r="L222" s="330">
        <v>3.6057692307692304E-2</v>
      </c>
    </row>
    <row r="223" spans="1:16">
      <c r="A223" s="595"/>
      <c r="B223" s="320">
        <v>7</v>
      </c>
      <c r="C223" s="321" t="s">
        <v>32</v>
      </c>
      <c r="D223" s="322">
        <v>439</v>
      </c>
      <c r="E223" s="323"/>
      <c r="F223" s="324">
        <v>4.51785530513533E-2</v>
      </c>
      <c r="G223" s="589"/>
      <c r="I223" s="331" t="s">
        <v>89</v>
      </c>
      <c r="J223" s="334">
        <v>333</v>
      </c>
      <c r="K223" s="335"/>
      <c r="L223" s="330">
        <v>0.26682692307692307</v>
      </c>
    </row>
    <row r="224" spans="1:16">
      <c r="A224" s="595"/>
      <c r="B224" s="320">
        <v>8</v>
      </c>
      <c r="C224" s="321" t="s">
        <v>21</v>
      </c>
      <c r="D224" s="322">
        <v>418</v>
      </c>
      <c r="E224" s="323"/>
      <c r="F224" s="324">
        <v>4.3017392199238447E-2</v>
      </c>
      <c r="G224" s="589"/>
      <c r="I224" s="331" t="s">
        <v>132</v>
      </c>
      <c r="J224" s="334">
        <v>110</v>
      </c>
      <c r="L224" s="330">
        <v>8.8141025641025647E-2</v>
      </c>
    </row>
    <row r="225" spans="1:16">
      <c r="A225" s="595"/>
      <c r="B225" s="320">
        <v>9</v>
      </c>
      <c r="C225" s="321" t="s">
        <v>23</v>
      </c>
      <c r="D225" s="322">
        <v>326</v>
      </c>
      <c r="E225" s="323"/>
      <c r="F225" s="324">
        <v>3.3549449418544819E-2</v>
      </c>
      <c r="G225" s="589"/>
      <c r="J225" s="334"/>
    </row>
    <row r="226" spans="1:16">
      <c r="A226" s="595"/>
      <c r="B226" s="320">
        <v>10</v>
      </c>
      <c r="C226" s="321" t="s">
        <v>34</v>
      </c>
      <c r="D226" s="322">
        <v>308</v>
      </c>
      <c r="E226" s="323"/>
      <c r="F226" s="324">
        <v>3.1697025831017807E-2</v>
      </c>
      <c r="G226" s="589"/>
      <c r="J226" s="334"/>
    </row>
    <row r="227" spans="1:16">
      <c r="A227" s="595"/>
      <c r="B227" s="320"/>
      <c r="C227" s="325"/>
      <c r="D227" s="322"/>
      <c r="E227" s="323"/>
      <c r="F227" s="324"/>
      <c r="G227" s="589"/>
      <c r="J227" s="334"/>
    </row>
    <row r="228" spans="1:16" ht="45" customHeight="1">
      <c r="A228" s="595"/>
      <c r="B228" s="832" t="s">
        <v>1054</v>
      </c>
      <c r="C228" s="832"/>
      <c r="D228" s="832"/>
      <c r="E228" s="832"/>
      <c r="F228" s="832"/>
      <c r="G228" s="589"/>
      <c r="I228" s="832" t="s">
        <v>1118</v>
      </c>
      <c r="J228" s="832"/>
      <c r="K228" s="832"/>
      <c r="L228" s="832"/>
    </row>
    <row r="229" spans="1:16" ht="13.8" thickBot="1">
      <c r="A229" s="580" t="s">
        <v>1055</v>
      </c>
      <c r="B229" s="320"/>
      <c r="D229" s="322"/>
      <c r="E229" s="323"/>
      <c r="F229" s="324"/>
      <c r="G229" s="589"/>
    </row>
    <row r="230" spans="1:16" ht="16.5" customHeight="1" thickBot="1">
      <c r="A230" s="594" t="s">
        <v>180</v>
      </c>
      <c r="B230" s="316" t="s">
        <v>14</v>
      </c>
      <c r="C230" s="317" t="s">
        <v>227</v>
      </c>
      <c r="D230" s="834" t="s">
        <v>1</v>
      </c>
      <c r="E230" s="834"/>
      <c r="F230" s="318" t="s">
        <v>228</v>
      </c>
      <c r="G230" s="589"/>
      <c r="H230" s="713" t="s">
        <v>14</v>
      </c>
      <c r="I230" s="332" t="s">
        <v>229</v>
      </c>
      <c r="J230" s="835" t="s">
        <v>1</v>
      </c>
      <c r="K230" s="836"/>
      <c r="L230" s="333" t="s">
        <v>230</v>
      </c>
      <c r="O230" s="319"/>
      <c r="P230" s="319"/>
    </row>
    <row r="231" spans="1:16" s="319" customFormat="1" ht="16.5" customHeight="1">
      <c r="A231" s="595"/>
      <c r="B231" s="320">
        <v>1</v>
      </c>
      <c r="C231" s="321" t="s">
        <v>19</v>
      </c>
      <c r="D231" s="322">
        <v>1100</v>
      </c>
      <c r="E231" s="323"/>
      <c r="F231" s="324">
        <v>0.10587102983638114</v>
      </c>
      <c r="G231" s="590"/>
      <c r="H231" s="329">
        <v>1</v>
      </c>
      <c r="I231" s="331" t="s">
        <v>135</v>
      </c>
      <c r="J231" s="334">
        <v>527</v>
      </c>
      <c r="K231" s="335"/>
      <c r="L231" s="330">
        <v>0.29556926528323052</v>
      </c>
      <c r="O231" s="103"/>
      <c r="P231" s="103"/>
    </row>
    <row r="232" spans="1:16">
      <c r="A232" s="595"/>
      <c r="B232" s="320">
        <v>2</v>
      </c>
      <c r="C232" s="321" t="s">
        <v>25</v>
      </c>
      <c r="D232" s="322">
        <v>945</v>
      </c>
      <c r="E232" s="323"/>
      <c r="F232" s="324">
        <v>9.095283926852743E-2</v>
      </c>
      <c r="G232" s="589"/>
      <c r="H232" s="329">
        <v>2</v>
      </c>
      <c r="I232" s="331" t="s">
        <v>102</v>
      </c>
      <c r="J232" s="334">
        <v>333</v>
      </c>
      <c r="L232" s="330">
        <v>0.18676388109927089</v>
      </c>
    </row>
    <row r="233" spans="1:16">
      <c r="A233" s="595"/>
      <c r="B233" s="320">
        <v>3</v>
      </c>
      <c r="C233" s="321" t="s">
        <v>22</v>
      </c>
      <c r="D233" s="322">
        <v>709</v>
      </c>
      <c r="E233" s="323"/>
      <c r="F233" s="324">
        <v>6.8238691049085656E-2</v>
      </c>
      <c r="G233" s="589"/>
      <c r="H233" s="329">
        <v>3</v>
      </c>
      <c r="I233" s="331" t="s">
        <v>108</v>
      </c>
      <c r="J233" s="334">
        <v>242</v>
      </c>
      <c r="K233" s="335"/>
      <c r="L233" s="330">
        <v>0.13572630398205271</v>
      </c>
    </row>
    <row r="234" spans="1:16">
      <c r="A234" s="595"/>
      <c r="B234" s="320">
        <v>4</v>
      </c>
      <c r="C234" s="321" t="s">
        <v>26</v>
      </c>
      <c r="D234" s="322">
        <v>568</v>
      </c>
      <c r="E234" s="323"/>
      <c r="F234" s="324">
        <v>5.4667949951876807E-2</v>
      </c>
      <c r="G234" s="589"/>
      <c r="H234" s="329">
        <v>4</v>
      </c>
      <c r="I234" s="331" t="s">
        <v>114</v>
      </c>
      <c r="J234" s="334">
        <v>151</v>
      </c>
      <c r="K234" s="335"/>
      <c r="L234" s="330">
        <v>8.4688726864834543E-2</v>
      </c>
    </row>
    <row r="235" spans="1:16">
      <c r="A235" s="595"/>
      <c r="B235" s="320">
        <v>5</v>
      </c>
      <c r="C235" s="321" t="s">
        <v>457</v>
      </c>
      <c r="D235" s="322">
        <v>547</v>
      </c>
      <c r="E235" s="323"/>
      <c r="F235" s="324">
        <v>5.2646775745909528E-2</v>
      </c>
      <c r="G235" s="589"/>
      <c r="H235" s="329">
        <v>5</v>
      </c>
      <c r="I235" s="331" t="s">
        <v>133</v>
      </c>
      <c r="J235" s="334">
        <v>89</v>
      </c>
      <c r="K235" s="335"/>
      <c r="L235" s="330">
        <v>4.9915872125630957E-2</v>
      </c>
    </row>
    <row r="236" spans="1:16">
      <c r="A236" s="595"/>
      <c r="B236" s="320">
        <v>6</v>
      </c>
      <c r="C236" s="321" t="s">
        <v>20</v>
      </c>
      <c r="D236" s="322">
        <v>521</v>
      </c>
      <c r="E236" s="323"/>
      <c r="F236" s="324">
        <v>5.0144369586140519E-2</v>
      </c>
      <c r="G236" s="589"/>
      <c r="H236" s="329">
        <v>6</v>
      </c>
      <c r="I236" s="331" t="s">
        <v>117</v>
      </c>
      <c r="J236" s="334">
        <v>74</v>
      </c>
      <c r="K236" s="335"/>
      <c r="L236" s="330">
        <v>4.1503084688726863E-2</v>
      </c>
    </row>
    <row r="237" spans="1:16">
      <c r="A237" s="595"/>
      <c r="B237" s="320">
        <v>7</v>
      </c>
      <c r="C237" s="321" t="s">
        <v>21</v>
      </c>
      <c r="D237" s="322">
        <v>413</v>
      </c>
      <c r="E237" s="323"/>
      <c r="F237" s="324">
        <v>3.9749759384023101E-2</v>
      </c>
      <c r="G237" s="589"/>
      <c r="I237" s="331" t="s">
        <v>89</v>
      </c>
      <c r="J237" s="334">
        <v>410</v>
      </c>
      <c r="K237" s="335"/>
      <c r="L237" s="330">
        <v>0.22994952327537857</v>
      </c>
    </row>
    <row r="238" spans="1:16">
      <c r="A238" s="595"/>
      <c r="B238" s="320">
        <v>8</v>
      </c>
      <c r="C238" s="321" t="s">
        <v>23</v>
      </c>
      <c r="D238" s="322">
        <v>329</v>
      </c>
      <c r="E238" s="323"/>
      <c r="F238" s="324">
        <v>3.1665062560153993E-2</v>
      </c>
      <c r="G238" s="589"/>
      <c r="I238" s="331" t="s">
        <v>132</v>
      </c>
      <c r="J238" s="334">
        <v>139</v>
      </c>
      <c r="L238" s="330">
        <v>7.7958496915311273E-2</v>
      </c>
    </row>
    <row r="239" spans="1:16">
      <c r="A239" s="595"/>
      <c r="B239" s="320">
        <v>9</v>
      </c>
      <c r="C239" s="321" t="s">
        <v>32</v>
      </c>
      <c r="D239" s="322">
        <v>298</v>
      </c>
      <c r="E239" s="323"/>
      <c r="F239" s="324">
        <v>2.8681424446583254E-2</v>
      </c>
      <c r="G239" s="589"/>
      <c r="J239" s="334"/>
    </row>
    <row r="240" spans="1:16">
      <c r="A240" s="595"/>
      <c r="B240" s="320">
        <v>10</v>
      </c>
      <c r="C240" s="321" t="s">
        <v>29</v>
      </c>
      <c r="D240" s="322">
        <v>247</v>
      </c>
      <c r="E240" s="323"/>
      <c r="F240" s="324">
        <v>2.3772858517805584E-2</v>
      </c>
      <c r="G240" s="589"/>
      <c r="J240" s="334"/>
    </row>
    <row r="241" spans="1:16">
      <c r="A241" s="595"/>
      <c r="B241" s="320"/>
      <c r="C241" s="325"/>
      <c r="D241" s="322"/>
      <c r="E241" s="323"/>
      <c r="F241" s="324"/>
      <c r="G241" s="589"/>
      <c r="J241" s="334"/>
    </row>
    <row r="242" spans="1:16" ht="45" customHeight="1">
      <c r="A242" s="595"/>
      <c r="B242" s="832" t="s">
        <v>1056</v>
      </c>
      <c r="C242" s="832"/>
      <c r="D242" s="832"/>
      <c r="E242" s="832"/>
      <c r="F242" s="832"/>
      <c r="G242" s="589"/>
      <c r="I242" s="832" t="s">
        <v>1119</v>
      </c>
      <c r="J242" s="832"/>
      <c r="K242" s="832"/>
      <c r="L242" s="832"/>
    </row>
    <row r="243" spans="1:16" ht="13.8" thickBot="1">
      <c r="A243" s="595"/>
      <c r="B243" s="320"/>
      <c r="C243" s="325"/>
      <c r="D243" s="322"/>
      <c r="E243" s="323"/>
      <c r="F243" s="324"/>
      <c r="G243" s="589"/>
    </row>
    <row r="244" spans="1:16" ht="16.5" customHeight="1" thickBot="1">
      <c r="A244" s="594" t="s">
        <v>182</v>
      </c>
      <c r="B244" s="316" t="s">
        <v>14</v>
      </c>
      <c r="C244" s="317" t="s">
        <v>227</v>
      </c>
      <c r="D244" s="834" t="s">
        <v>1</v>
      </c>
      <c r="E244" s="834"/>
      <c r="F244" s="318" t="s">
        <v>228</v>
      </c>
      <c r="G244" s="589"/>
      <c r="H244" s="713" t="s">
        <v>14</v>
      </c>
      <c r="I244" s="332" t="s">
        <v>229</v>
      </c>
      <c r="J244" s="835" t="s">
        <v>1</v>
      </c>
      <c r="K244" s="836"/>
      <c r="L244" s="333" t="s">
        <v>230</v>
      </c>
    </row>
    <row r="245" spans="1:16" s="319" customFormat="1" ht="16.5" customHeight="1">
      <c r="A245" s="595"/>
      <c r="B245" s="320">
        <v>1</v>
      </c>
      <c r="C245" s="321" t="s">
        <v>19</v>
      </c>
      <c r="D245" s="322">
        <v>1717</v>
      </c>
      <c r="E245" s="323"/>
      <c r="F245" s="324">
        <v>0.10596803061161514</v>
      </c>
      <c r="G245" s="590"/>
      <c r="H245" s="329">
        <v>1</v>
      </c>
      <c r="I245" s="331" t="s">
        <v>135</v>
      </c>
      <c r="J245" s="334">
        <v>813</v>
      </c>
      <c r="K245" s="335"/>
      <c r="L245" s="330">
        <v>0.36937755565651975</v>
      </c>
      <c r="O245" s="103"/>
      <c r="P245" s="103"/>
    </row>
    <row r="246" spans="1:16">
      <c r="A246" s="595"/>
      <c r="B246" s="320">
        <v>2</v>
      </c>
      <c r="C246" s="321" t="s">
        <v>22</v>
      </c>
      <c r="D246" s="322">
        <v>1330</v>
      </c>
      <c r="E246" s="323"/>
      <c r="F246" s="324">
        <v>8.2083564771955816E-2</v>
      </c>
      <c r="G246" s="589"/>
      <c r="H246" s="329">
        <v>2</v>
      </c>
      <c r="I246" s="331" t="s">
        <v>102</v>
      </c>
      <c r="J246" s="334">
        <v>323</v>
      </c>
      <c r="K246" s="335"/>
      <c r="L246" s="330">
        <v>0.14675147660154475</v>
      </c>
      <c r="O246" s="319"/>
      <c r="P246" s="319"/>
    </row>
    <row r="247" spans="1:16">
      <c r="A247" s="595"/>
      <c r="B247" s="320">
        <v>3</v>
      </c>
      <c r="C247" s="321" t="s">
        <v>457</v>
      </c>
      <c r="D247" s="322">
        <v>1104</v>
      </c>
      <c r="E247" s="323"/>
      <c r="F247" s="324">
        <v>6.8135530457322721E-2</v>
      </c>
      <c r="G247" s="589"/>
      <c r="H247" s="329">
        <v>3</v>
      </c>
      <c r="I247" s="331" t="s">
        <v>108</v>
      </c>
      <c r="J247" s="334">
        <v>282</v>
      </c>
      <c r="K247" s="335"/>
      <c r="L247" s="330">
        <v>0.12812358019082234</v>
      </c>
    </row>
    <row r="248" spans="1:16">
      <c r="A248" s="595"/>
      <c r="B248" s="320">
        <v>4</v>
      </c>
      <c r="C248" s="321" t="s">
        <v>25</v>
      </c>
      <c r="D248" s="322">
        <v>1101</v>
      </c>
      <c r="E248" s="323"/>
      <c r="F248" s="324">
        <v>6.7950379559340857E-2</v>
      </c>
      <c r="G248" s="589"/>
      <c r="H248" s="329">
        <v>4</v>
      </c>
      <c r="I248" s="331" t="s">
        <v>114</v>
      </c>
      <c r="J248" s="334">
        <v>167</v>
      </c>
      <c r="K248" s="335"/>
      <c r="L248" s="330">
        <v>7.5874602453430265E-2</v>
      </c>
    </row>
    <row r="249" spans="1:16">
      <c r="A249" s="595"/>
      <c r="B249" s="320">
        <v>5</v>
      </c>
      <c r="C249" s="321" t="s">
        <v>20</v>
      </c>
      <c r="D249" s="322">
        <v>897</v>
      </c>
      <c r="E249" s="323"/>
      <c r="F249" s="324">
        <v>5.5360118496574712E-2</v>
      </c>
      <c r="G249" s="589"/>
      <c r="H249" s="329">
        <v>5</v>
      </c>
      <c r="I249" s="331" t="s">
        <v>133</v>
      </c>
      <c r="J249" s="334">
        <v>70</v>
      </c>
      <c r="L249" s="330">
        <v>3.1803725579282141E-2</v>
      </c>
    </row>
    <row r="250" spans="1:16">
      <c r="A250" s="595"/>
      <c r="B250" s="320">
        <v>6</v>
      </c>
      <c r="C250" s="321" t="s">
        <v>26</v>
      </c>
      <c r="D250" s="322">
        <v>873</v>
      </c>
      <c r="E250" s="323"/>
      <c r="F250" s="324">
        <v>5.3878911312719865E-2</v>
      </c>
      <c r="G250" s="589"/>
      <c r="H250" s="329">
        <v>6</v>
      </c>
      <c r="I250" s="331" t="s">
        <v>117</v>
      </c>
      <c r="J250" s="334">
        <v>56</v>
      </c>
      <c r="K250" s="335"/>
      <c r="L250" s="330">
        <v>2.5442980463425715E-2</v>
      </c>
    </row>
    <row r="251" spans="1:16">
      <c r="A251" s="595"/>
      <c r="B251" s="320">
        <v>7</v>
      </c>
      <c r="C251" s="321" t="s">
        <v>32</v>
      </c>
      <c r="D251" s="322">
        <v>704</v>
      </c>
      <c r="E251" s="323"/>
      <c r="F251" s="324">
        <v>4.3448744059742021E-2</v>
      </c>
      <c r="G251" s="589"/>
      <c r="I251" s="331" t="s">
        <v>89</v>
      </c>
      <c r="J251" s="334">
        <v>492</v>
      </c>
      <c r="K251" s="335"/>
      <c r="L251" s="330">
        <v>0.22353475692866878</v>
      </c>
    </row>
    <row r="252" spans="1:16">
      <c r="A252" s="595"/>
      <c r="B252" s="320">
        <v>8</v>
      </c>
      <c r="C252" s="321" t="s">
        <v>21</v>
      </c>
      <c r="D252" s="322">
        <v>674</v>
      </c>
      <c r="E252" s="323"/>
      <c r="F252" s="324">
        <v>4.1597235079923474E-2</v>
      </c>
      <c r="G252" s="589"/>
      <c r="I252" s="331" t="s">
        <v>132</v>
      </c>
      <c r="J252" s="334">
        <v>156</v>
      </c>
      <c r="L252" s="330">
        <v>7.0876874148114499E-2</v>
      </c>
    </row>
    <row r="253" spans="1:16">
      <c r="A253" s="595"/>
      <c r="B253" s="320">
        <v>9</v>
      </c>
      <c r="C253" s="321" t="s">
        <v>23</v>
      </c>
      <c r="D253" s="322">
        <v>507</v>
      </c>
      <c r="E253" s="323"/>
      <c r="F253" s="324">
        <v>3.1290501758933532E-2</v>
      </c>
      <c r="G253" s="589"/>
      <c r="J253" s="334"/>
    </row>
    <row r="254" spans="1:16">
      <c r="A254" s="595"/>
      <c r="B254" s="320">
        <v>10</v>
      </c>
      <c r="C254" s="326" t="s">
        <v>29</v>
      </c>
      <c r="D254" s="322">
        <v>411</v>
      </c>
      <c r="E254" s="323"/>
      <c r="F254" s="324">
        <v>2.5365673023514165E-2</v>
      </c>
      <c r="G254" s="589"/>
      <c r="J254" s="334"/>
    </row>
    <row r="255" spans="1:16">
      <c r="A255" s="595"/>
      <c r="B255" s="320"/>
      <c r="C255" s="325"/>
      <c r="D255" s="322"/>
      <c r="E255" s="323"/>
      <c r="F255" s="324"/>
      <c r="G255" s="589"/>
      <c r="J255" s="334"/>
    </row>
    <row r="256" spans="1:16" ht="45" customHeight="1">
      <c r="A256" s="595"/>
      <c r="B256" s="832" t="s">
        <v>1057</v>
      </c>
      <c r="C256" s="832"/>
      <c r="D256" s="832"/>
      <c r="E256" s="832"/>
      <c r="F256" s="832"/>
      <c r="G256" s="589"/>
      <c r="I256" s="832" t="s">
        <v>1120</v>
      </c>
      <c r="J256" s="832"/>
      <c r="K256" s="832"/>
      <c r="L256" s="832"/>
    </row>
    <row r="257" spans="1:16" ht="13.8" thickBot="1">
      <c r="A257" s="595"/>
      <c r="B257" s="320"/>
      <c r="C257" s="325"/>
      <c r="D257" s="322"/>
      <c r="E257" s="323"/>
      <c r="F257" s="324"/>
      <c r="G257" s="589"/>
    </row>
    <row r="258" spans="1:16" ht="16.5" customHeight="1" thickBot="1">
      <c r="A258" s="594" t="s">
        <v>184</v>
      </c>
      <c r="B258" s="316" t="s">
        <v>14</v>
      </c>
      <c r="C258" s="317" t="s">
        <v>227</v>
      </c>
      <c r="D258" s="834" t="s">
        <v>1</v>
      </c>
      <c r="E258" s="834"/>
      <c r="F258" s="318" t="s">
        <v>228</v>
      </c>
      <c r="G258" s="589"/>
      <c r="H258" s="713" t="s">
        <v>14</v>
      </c>
      <c r="I258" s="332" t="s">
        <v>229</v>
      </c>
      <c r="J258" s="835" t="s">
        <v>1</v>
      </c>
      <c r="K258" s="836"/>
      <c r="L258" s="333" t="s">
        <v>230</v>
      </c>
    </row>
    <row r="259" spans="1:16" s="319" customFormat="1" ht="16.5" customHeight="1">
      <c r="A259" s="595"/>
      <c r="B259" s="320">
        <v>1</v>
      </c>
      <c r="C259" s="321" t="s">
        <v>19</v>
      </c>
      <c r="D259" s="322">
        <v>2379</v>
      </c>
      <c r="E259" s="323"/>
      <c r="F259" s="324">
        <v>0.12475091767173571</v>
      </c>
      <c r="G259" s="590"/>
      <c r="H259" s="329">
        <v>1</v>
      </c>
      <c r="I259" s="331" t="s">
        <v>135</v>
      </c>
      <c r="J259" s="334">
        <v>1473</v>
      </c>
      <c r="K259" s="335"/>
      <c r="L259" s="330">
        <v>0.45973782771535582</v>
      </c>
      <c r="O259" s="103"/>
      <c r="P259" s="103"/>
    </row>
    <row r="260" spans="1:16">
      <c r="A260" s="595"/>
      <c r="B260" s="320">
        <v>2</v>
      </c>
      <c r="C260" s="321" t="s">
        <v>25</v>
      </c>
      <c r="D260" s="322">
        <v>1447</v>
      </c>
      <c r="E260" s="323"/>
      <c r="F260" s="324">
        <v>7.5878342947037228E-2</v>
      </c>
      <c r="G260" s="589"/>
      <c r="H260" s="329">
        <v>2</v>
      </c>
      <c r="I260" s="331" t="s">
        <v>108</v>
      </c>
      <c r="J260" s="334">
        <v>365</v>
      </c>
      <c r="K260" s="335"/>
      <c r="L260" s="330">
        <v>0.11392009987515606</v>
      </c>
    </row>
    <row r="261" spans="1:16">
      <c r="A261" s="595"/>
      <c r="B261" s="320">
        <v>3</v>
      </c>
      <c r="C261" s="321" t="s">
        <v>22</v>
      </c>
      <c r="D261" s="322">
        <v>1396</v>
      </c>
      <c r="E261" s="323"/>
      <c r="F261" s="324">
        <v>7.3203985317252224E-2</v>
      </c>
      <c r="G261" s="589"/>
      <c r="H261" s="329">
        <v>3</v>
      </c>
      <c r="I261" s="331" t="s">
        <v>102</v>
      </c>
      <c r="J261" s="334">
        <v>363</v>
      </c>
      <c r="K261" s="335"/>
      <c r="L261" s="330">
        <v>0.11329588014981273</v>
      </c>
    </row>
    <row r="262" spans="1:16">
      <c r="A262" s="595"/>
      <c r="B262" s="320">
        <v>4</v>
      </c>
      <c r="C262" s="321" t="s">
        <v>20</v>
      </c>
      <c r="D262" s="322">
        <v>1313</v>
      </c>
      <c r="E262" s="323"/>
      <c r="F262" s="324">
        <v>6.8851599370739383E-2</v>
      </c>
      <c r="G262" s="589"/>
      <c r="H262" s="329">
        <v>4</v>
      </c>
      <c r="I262" s="331" t="s">
        <v>114</v>
      </c>
      <c r="J262" s="334">
        <v>218</v>
      </c>
      <c r="K262" s="335"/>
      <c r="L262" s="330">
        <v>6.8039950062421972E-2</v>
      </c>
      <c r="O262" s="319"/>
      <c r="P262" s="319"/>
    </row>
    <row r="263" spans="1:16">
      <c r="A263" s="595"/>
      <c r="B263" s="320">
        <v>5</v>
      </c>
      <c r="C263" s="321" t="s">
        <v>26</v>
      </c>
      <c r="D263" s="322">
        <v>1169</v>
      </c>
      <c r="E263" s="323"/>
      <c r="F263" s="324">
        <v>6.1300471945464077E-2</v>
      </c>
      <c r="G263" s="589"/>
      <c r="H263" s="329">
        <v>5</v>
      </c>
      <c r="I263" s="331" t="s">
        <v>117</v>
      </c>
      <c r="J263" s="334">
        <v>153</v>
      </c>
      <c r="K263" s="335"/>
      <c r="L263" s="330">
        <v>4.7752808988764044E-2</v>
      </c>
    </row>
    <row r="264" spans="1:16">
      <c r="A264" s="595"/>
      <c r="B264" s="320">
        <v>6</v>
      </c>
      <c r="C264" s="321" t="s">
        <v>457</v>
      </c>
      <c r="D264" s="322">
        <v>962</v>
      </c>
      <c r="E264" s="323"/>
      <c r="F264" s="324">
        <v>5.0445726271630832E-2</v>
      </c>
      <c r="G264" s="589"/>
      <c r="H264" s="329">
        <v>6</v>
      </c>
      <c r="I264" s="331" t="s">
        <v>133</v>
      </c>
      <c r="J264" s="334">
        <v>123</v>
      </c>
      <c r="L264" s="330">
        <v>3.8389513108614229E-2</v>
      </c>
    </row>
    <row r="265" spans="1:16">
      <c r="A265" s="595"/>
      <c r="B265" s="320">
        <v>7</v>
      </c>
      <c r="C265" s="321" t="s">
        <v>21</v>
      </c>
      <c r="D265" s="322">
        <v>638</v>
      </c>
      <c r="E265" s="323"/>
      <c r="F265" s="324">
        <v>3.3455689564761408E-2</v>
      </c>
      <c r="G265" s="589"/>
      <c r="I265" s="331" t="s">
        <v>89</v>
      </c>
      <c r="J265" s="334">
        <v>613</v>
      </c>
      <c r="K265" s="335"/>
      <c r="L265" s="330">
        <v>0.19132334581772784</v>
      </c>
    </row>
    <row r="266" spans="1:16" ht="26.4">
      <c r="A266" s="595"/>
      <c r="B266" s="320">
        <v>8</v>
      </c>
      <c r="C266" s="325" t="s">
        <v>36</v>
      </c>
      <c r="D266" s="322">
        <v>581</v>
      </c>
      <c r="E266" s="323"/>
      <c r="F266" s="324">
        <v>3.0466701625589933E-2</v>
      </c>
      <c r="G266" s="589"/>
      <c r="I266" s="331" t="s">
        <v>132</v>
      </c>
      <c r="J266" s="334">
        <v>168</v>
      </c>
      <c r="L266" s="330">
        <v>5.2434456928838954E-2</v>
      </c>
    </row>
    <row r="267" spans="1:16">
      <c r="A267" s="595"/>
      <c r="B267" s="320">
        <v>9</v>
      </c>
      <c r="C267" s="321" t="s">
        <v>32</v>
      </c>
      <c r="D267" s="322">
        <v>570</v>
      </c>
      <c r="E267" s="323"/>
      <c r="F267" s="324">
        <v>2.9889879391714735E-2</v>
      </c>
      <c r="G267" s="589"/>
      <c r="J267" s="334"/>
    </row>
    <row r="268" spans="1:16">
      <c r="A268" s="595"/>
      <c r="B268" s="320">
        <v>10</v>
      </c>
      <c r="C268" s="321" t="s">
        <v>34</v>
      </c>
      <c r="D268" s="322">
        <v>413</v>
      </c>
      <c r="E268" s="323"/>
      <c r="F268" s="324">
        <v>2.1657052962768746E-2</v>
      </c>
      <c r="G268" s="589"/>
      <c r="J268" s="334"/>
    </row>
    <row r="269" spans="1:16">
      <c r="A269" s="595"/>
      <c r="B269" s="320"/>
      <c r="C269" s="325"/>
      <c r="D269" s="322"/>
      <c r="E269" s="323"/>
      <c r="F269" s="324"/>
      <c r="G269" s="589"/>
      <c r="J269" s="334"/>
    </row>
    <row r="270" spans="1:16" ht="45" customHeight="1">
      <c r="A270" s="595"/>
      <c r="B270" s="832" t="s">
        <v>1058</v>
      </c>
      <c r="C270" s="832"/>
      <c r="D270" s="832"/>
      <c r="E270" s="832"/>
      <c r="F270" s="832"/>
      <c r="G270" s="589"/>
      <c r="I270" s="832" t="s">
        <v>1121</v>
      </c>
      <c r="J270" s="832"/>
      <c r="K270" s="832"/>
      <c r="L270" s="832"/>
    </row>
    <row r="271" spans="1:16" ht="13.8" thickBot="1">
      <c r="A271" s="580" t="s">
        <v>1059</v>
      </c>
      <c r="B271" s="320"/>
      <c r="D271" s="322"/>
      <c r="E271" s="323"/>
      <c r="F271" s="324"/>
      <c r="G271" s="589"/>
    </row>
    <row r="272" spans="1:16" ht="16.5" customHeight="1" thickBot="1">
      <c r="A272" s="594" t="s">
        <v>185</v>
      </c>
      <c r="B272" s="316" t="s">
        <v>14</v>
      </c>
      <c r="C272" s="317" t="s">
        <v>227</v>
      </c>
      <c r="D272" s="834" t="s">
        <v>1</v>
      </c>
      <c r="E272" s="834"/>
      <c r="F272" s="318" t="s">
        <v>228</v>
      </c>
      <c r="G272" s="589"/>
      <c r="H272" s="713" t="s">
        <v>14</v>
      </c>
      <c r="I272" s="332" t="s">
        <v>229</v>
      </c>
      <c r="J272" s="835" t="s">
        <v>1</v>
      </c>
      <c r="K272" s="836"/>
      <c r="L272" s="333" t="s">
        <v>230</v>
      </c>
    </row>
    <row r="273" spans="1:16" s="319" customFormat="1" ht="16.5" customHeight="1">
      <c r="A273" s="595"/>
      <c r="B273" s="320">
        <v>1</v>
      </c>
      <c r="C273" s="321" t="s">
        <v>22</v>
      </c>
      <c r="D273" s="322">
        <v>447</v>
      </c>
      <c r="E273" s="323"/>
      <c r="F273" s="324">
        <v>9.5758354755784064E-2</v>
      </c>
      <c r="G273" s="590"/>
      <c r="H273" s="329">
        <v>1</v>
      </c>
      <c r="I273" s="331" t="s">
        <v>135</v>
      </c>
      <c r="J273" s="334">
        <v>194</v>
      </c>
      <c r="K273" s="335"/>
      <c r="L273" s="330">
        <v>0.37964774951076319</v>
      </c>
      <c r="O273" s="103"/>
      <c r="P273" s="103"/>
    </row>
    <row r="274" spans="1:16">
      <c r="A274" s="595"/>
      <c r="B274" s="320">
        <v>2</v>
      </c>
      <c r="C274" s="321" t="s">
        <v>25</v>
      </c>
      <c r="D274" s="322">
        <v>400</v>
      </c>
      <c r="E274" s="323"/>
      <c r="F274" s="324">
        <v>8.5689802913453295E-2</v>
      </c>
      <c r="G274" s="589"/>
      <c r="H274" s="329">
        <v>2</v>
      </c>
      <c r="I274" s="331" t="s">
        <v>102</v>
      </c>
      <c r="J274" s="334">
        <v>72</v>
      </c>
      <c r="K274" s="335"/>
      <c r="L274" s="330">
        <v>0.14090019569471623</v>
      </c>
    </row>
    <row r="275" spans="1:16">
      <c r="A275" s="595"/>
      <c r="B275" s="320">
        <v>3</v>
      </c>
      <c r="C275" s="321" t="s">
        <v>19</v>
      </c>
      <c r="D275" s="322">
        <v>373</v>
      </c>
      <c r="E275" s="323"/>
      <c r="F275" s="324">
        <v>7.9905741216795195E-2</v>
      </c>
      <c r="G275" s="589"/>
      <c r="H275" s="329">
        <v>3</v>
      </c>
      <c r="I275" s="331" t="s">
        <v>108</v>
      </c>
      <c r="J275" s="334">
        <v>62</v>
      </c>
      <c r="K275" s="335"/>
      <c r="L275" s="330">
        <v>0.12133072407045009</v>
      </c>
    </row>
    <row r="276" spans="1:16">
      <c r="A276" s="595"/>
      <c r="B276" s="320">
        <v>4</v>
      </c>
      <c r="C276" s="321" t="s">
        <v>26</v>
      </c>
      <c r="D276" s="322">
        <v>330</v>
      </c>
      <c r="E276" s="323"/>
      <c r="F276" s="324">
        <v>7.0694087403598976E-2</v>
      </c>
      <c r="G276" s="589"/>
      <c r="H276" s="329">
        <v>4</v>
      </c>
      <c r="I276" s="331" t="s">
        <v>114</v>
      </c>
      <c r="J276" s="334">
        <v>33</v>
      </c>
      <c r="L276" s="330">
        <v>6.4579256360078274E-2</v>
      </c>
    </row>
    <row r="277" spans="1:16">
      <c r="A277" s="595"/>
      <c r="B277" s="320">
        <v>5</v>
      </c>
      <c r="C277" s="321" t="s">
        <v>21</v>
      </c>
      <c r="D277" s="322">
        <v>216</v>
      </c>
      <c r="E277" s="323"/>
      <c r="F277" s="324">
        <v>4.6272493573264781E-2</v>
      </c>
      <c r="G277" s="589"/>
      <c r="H277" s="329">
        <v>5</v>
      </c>
      <c r="I277" s="331" t="s">
        <v>117</v>
      </c>
      <c r="J277" s="334">
        <v>16</v>
      </c>
      <c r="K277" s="335"/>
      <c r="L277" s="330">
        <v>3.131115459882583E-2</v>
      </c>
    </row>
    <row r="278" spans="1:16">
      <c r="A278" s="595"/>
      <c r="B278" s="320">
        <v>6</v>
      </c>
      <c r="C278" s="321" t="s">
        <v>23</v>
      </c>
      <c r="D278" s="322">
        <v>210</v>
      </c>
      <c r="E278" s="323"/>
      <c r="F278" s="324">
        <v>4.4987146529562982E-2</v>
      </c>
      <c r="G278" s="589"/>
      <c r="H278" s="329">
        <v>6</v>
      </c>
      <c r="I278" s="331" t="s">
        <v>133</v>
      </c>
      <c r="J278" s="334">
        <v>7</v>
      </c>
      <c r="K278" s="335"/>
      <c r="L278" s="330">
        <v>1.3698630136986301E-2</v>
      </c>
      <c r="O278" s="319"/>
      <c r="P278" s="319"/>
    </row>
    <row r="279" spans="1:16">
      <c r="A279" s="595"/>
      <c r="B279" s="320">
        <v>7</v>
      </c>
      <c r="C279" s="321" t="s">
        <v>20</v>
      </c>
      <c r="D279" s="322">
        <v>204</v>
      </c>
      <c r="E279" s="323"/>
      <c r="F279" s="324">
        <v>4.3701799485861184E-2</v>
      </c>
      <c r="G279" s="589"/>
      <c r="I279" s="331" t="s">
        <v>89</v>
      </c>
      <c r="J279" s="334">
        <v>113</v>
      </c>
      <c r="K279" s="335"/>
      <c r="L279" s="330">
        <v>0.22113502935420742</v>
      </c>
    </row>
    <row r="280" spans="1:16">
      <c r="A280" s="595"/>
      <c r="B280" s="320">
        <v>8</v>
      </c>
      <c r="C280" s="321" t="s">
        <v>457</v>
      </c>
      <c r="D280" s="322">
        <v>185</v>
      </c>
      <c r="E280" s="323"/>
      <c r="F280" s="324">
        <v>3.9631533847472152E-2</v>
      </c>
      <c r="G280" s="589"/>
      <c r="I280" s="331" t="s">
        <v>132</v>
      </c>
      <c r="J280" s="334">
        <v>36</v>
      </c>
      <c r="L280" s="330">
        <v>7.0450097847358117E-2</v>
      </c>
    </row>
    <row r="281" spans="1:16">
      <c r="A281" s="595"/>
      <c r="B281" s="320">
        <v>9</v>
      </c>
      <c r="C281" s="321" t="s">
        <v>32</v>
      </c>
      <c r="D281" s="322">
        <v>181</v>
      </c>
      <c r="E281" s="323"/>
      <c r="F281" s="324">
        <v>3.8774635818337615E-2</v>
      </c>
      <c r="G281" s="589"/>
      <c r="J281" s="334"/>
    </row>
    <row r="282" spans="1:16">
      <c r="A282" s="595"/>
      <c r="B282" s="320">
        <v>10</v>
      </c>
      <c r="C282" s="321" t="s">
        <v>31</v>
      </c>
      <c r="D282" s="322">
        <v>160</v>
      </c>
      <c r="E282" s="323"/>
      <c r="F282" s="324">
        <v>3.4275921165381321E-2</v>
      </c>
      <c r="G282" s="589"/>
      <c r="J282" s="334"/>
    </row>
    <row r="283" spans="1:16">
      <c r="A283" s="595"/>
      <c r="B283" s="320"/>
      <c r="C283" s="325"/>
      <c r="D283" s="322"/>
      <c r="E283" s="323"/>
      <c r="F283" s="324"/>
      <c r="G283" s="589"/>
      <c r="J283" s="334"/>
    </row>
    <row r="284" spans="1:16" ht="45" customHeight="1">
      <c r="A284" s="595"/>
      <c r="B284" s="832" t="s">
        <v>1060</v>
      </c>
      <c r="C284" s="832"/>
      <c r="D284" s="832"/>
      <c r="E284" s="832"/>
      <c r="F284" s="832"/>
      <c r="G284" s="589"/>
      <c r="I284" s="832" t="s">
        <v>1122</v>
      </c>
      <c r="J284" s="832"/>
      <c r="K284" s="832"/>
      <c r="L284" s="832"/>
    </row>
    <row r="285" spans="1:16" ht="13.8" thickBot="1">
      <c r="A285" s="580" t="s">
        <v>1061</v>
      </c>
      <c r="B285" s="320"/>
      <c r="D285" s="322"/>
      <c r="E285" s="323"/>
      <c r="F285" s="324"/>
      <c r="G285" s="589"/>
    </row>
    <row r="286" spans="1:16" ht="16.5" customHeight="1" thickBot="1">
      <c r="A286" s="594" t="s">
        <v>155</v>
      </c>
      <c r="B286" s="316" t="s">
        <v>14</v>
      </c>
      <c r="C286" s="317" t="s">
        <v>227</v>
      </c>
      <c r="D286" s="834" t="s">
        <v>1</v>
      </c>
      <c r="E286" s="834"/>
      <c r="F286" s="318" t="s">
        <v>228</v>
      </c>
      <c r="G286" s="589"/>
      <c r="H286" s="713" t="s">
        <v>14</v>
      </c>
      <c r="I286" s="332" t="s">
        <v>229</v>
      </c>
      <c r="J286" s="835" t="s">
        <v>1</v>
      </c>
      <c r="K286" s="836"/>
      <c r="L286" s="333" t="s">
        <v>230</v>
      </c>
    </row>
    <row r="287" spans="1:16" s="319" customFormat="1" ht="16.5" customHeight="1">
      <c r="A287" s="595"/>
      <c r="B287" s="320">
        <v>1</v>
      </c>
      <c r="C287" s="321" t="s">
        <v>22</v>
      </c>
      <c r="D287" s="322">
        <v>4648</v>
      </c>
      <c r="E287" s="323"/>
      <c r="F287" s="324">
        <v>0.13702022286421792</v>
      </c>
      <c r="G287" s="590"/>
      <c r="H287" s="329">
        <v>1</v>
      </c>
      <c r="I287" s="331" t="s">
        <v>135</v>
      </c>
      <c r="J287" s="334">
        <v>1656</v>
      </c>
      <c r="K287" s="335"/>
      <c r="L287" s="330">
        <v>0.29257950530035337</v>
      </c>
      <c r="O287" s="103"/>
      <c r="P287" s="103"/>
    </row>
    <row r="288" spans="1:16">
      <c r="A288" s="595"/>
      <c r="B288" s="320">
        <v>2</v>
      </c>
      <c r="C288" s="321" t="s">
        <v>19</v>
      </c>
      <c r="D288" s="322">
        <v>3369</v>
      </c>
      <c r="E288" s="323"/>
      <c r="F288" s="324">
        <v>9.9316078061435054E-2</v>
      </c>
      <c r="G288" s="589"/>
      <c r="H288" s="329">
        <v>2</v>
      </c>
      <c r="I288" s="331" t="s">
        <v>102</v>
      </c>
      <c r="J288" s="334">
        <v>1087</v>
      </c>
      <c r="K288" s="335"/>
      <c r="L288" s="330">
        <v>0.19204946996466432</v>
      </c>
    </row>
    <row r="289" spans="1:16">
      <c r="A289" s="595"/>
      <c r="B289" s="320">
        <v>3</v>
      </c>
      <c r="C289" s="321" t="s">
        <v>25</v>
      </c>
      <c r="D289" s="322">
        <v>2173</v>
      </c>
      <c r="E289" s="323"/>
      <c r="F289" s="324">
        <v>6.4058722952656091E-2</v>
      </c>
      <c r="G289" s="589"/>
      <c r="H289" s="329">
        <v>3</v>
      </c>
      <c r="I289" s="331" t="s">
        <v>108</v>
      </c>
      <c r="J289" s="334">
        <v>749</v>
      </c>
      <c r="K289" s="335"/>
      <c r="L289" s="330">
        <v>0.13233215547703181</v>
      </c>
    </row>
    <row r="290" spans="1:16">
      <c r="A290" s="595"/>
      <c r="B290" s="320">
        <v>4</v>
      </c>
      <c r="C290" s="321" t="s">
        <v>457</v>
      </c>
      <c r="D290" s="322">
        <v>1793</v>
      </c>
      <c r="E290" s="323"/>
      <c r="F290" s="324">
        <v>5.2856553269264785E-2</v>
      </c>
      <c r="G290" s="589"/>
      <c r="H290" s="329">
        <v>4</v>
      </c>
      <c r="I290" s="331" t="s">
        <v>114</v>
      </c>
      <c r="J290" s="334">
        <v>482</v>
      </c>
      <c r="K290" s="335"/>
      <c r="L290" s="330">
        <v>8.5159010600706714E-2</v>
      </c>
    </row>
    <row r="291" spans="1:16">
      <c r="A291" s="595"/>
      <c r="B291" s="320">
        <v>5</v>
      </c>
      <c r="C291" s="321" t="s">
        <v>26</v>
      </c>
      <c r="D291" s="322">
        <v>1554</v>
      </c>
      <c r="E291" s="323"/>
      <c r="F291" s="324">
        <v>4.5810978126289724E-2</v>
      </c>
      <c r="G291" s="589"/>
      <c r="H291" s="329">
        <v>5</v>
      </c>
      <c r="I291" s="331" t="s">
        <v>117</v>
      </c>
      <c r="J291" s="334">
        <v>248</v>
      </c>
      <c r="K291" s="335"/>
      <c r="L291" s="330">
        <v>4.3816254416961131E-2</v>
      </c>
    </row>
    <row r="292" spans="1:16">
      <c r="A292" s="595"/>
      <c r="B292" s="320">
        <v>6</v>
      </c>
      <c r="C292" s="321" t="s">
        <v>20</v>
      </c>
      <c r="D292" s="322">
        <v>1209</v>
      </c>
      <c r="E292" s="323"/>
      <c r="F292" s="324">
        <v>3.5640587229526559E-2</v>
      </c>
      <c r="G292" s="589"/>
      <c r="H292" s="329">
        <v>6</v>
      </c>
      <c r="I292" s="331" t="s">
        <v>133</v>
      </c>
      <c r="J292" s="334">
        <v>216</v>
      </c>
      <c r="L292" s="330">
        <v>3.8162544169611311E-2</v>
      </c>
    </row>
    <row r="293" spans="1:16">
      <c r="A293" s="595"/>
      <c r="B293" s="320">
        <v>7</v>
      </c>
      <c r="C293" s="321" t="s">
        <v>21</v>
      </c>
      <c r="D293" s="322">
        <v>1203</v>
      </c>
      <c r="E293" s="323"/>
      <c r="F293" s="324">
        <v>3.5463710866104593E-2</v>
      </c>
      <c r="G293" s="589"/>
      <c r="I293" s="331" t="s">
        <v>89</v>
      </c>
      <c r="J293" s="334">
        <v>1344</v>
      </c>
      <c r="K293" s="335"/>
      <c r="L293" s="330">
        <v>0.23745583038869258</v>
      </c>
    </row>
    <row r="294" spans="1:16">
      <c r="A294" s="595"/>
      <c r="B294" s="320">
        <v>8</v>
      </c>
      <c r="C294" s="321" t="s">
        <v>32</v>
      </c>
      <c r="D294" s="322">
        <v>1076</v>
      </c>
      <c r="E294" s="323"/>
      <c r="F294" s="324">
        <v>3.1719827840339603E-2</v>
      </c>
      <c r="G294" s="589"/>
      <c r="I294" s="331" t="s">
        <v>132</v>
      </c>
      <c r="J294" s="334">
        <v>477</v>
      </c>
      <c r="L294" s="330">
        <v>8.4275618374558298E-2</v>
      </c>
      <c r="O294" s="319"/>
      <c r="P294" s="319"/>
    </row>
    <row r="295" spans="1:16">
      <c r="A295" s="595"/>
      <c r="B295" s="320">
        <v>9</v>
      </c>
      <c r="C295" s="321" t="s">
        <v>31</v>
      </c>
      <c r="D295" s="322">
        <v>1075</v>
      </c>
      <c r="E295" s="323"/>
      <c r="F295" s="324">
        <v>3.1690348446435944E-2</v>
      </c>
      <c r="G295" s="589"/>
      <c r="J295" s="334"/>
    </row>
    <row r="296" spans="1:16">
      <c r="A296" s="595"/>
      <c r="B296" s="320">
        <v>10</v>
      </c>
      <c r="C296" s="321" t="s">
        <v>23</v>
      </c>
      <c r="D296" s="322">
        <v>998</v>
      </c>
      <c r="E296" s="323"/>
      <c r="F296" s="324">
        <v>2.9420435115854019E-2</v>
      </c>
      <c r="G296" s="589"/>
      <c r="J296" s="334"/>
    </row>
    <row r="297" spans="1:16">
      <c r="A297" s="595"/>
      <c r="B297" s="320"/>
      <c r="C297" s="325"/>
      <c r="D297" s="322"/>
      <c r="E297" s="323"/>
      <c r="F297" s="324"/>
      <c r="G297" s="589"/>
      <c r="J297" s="334"/>
    </row>
    <row r="298" spans="1:16" ht="45" customHeight="1">
      <c r="A298" s="595"/>
      <c r="B298" s="832" t="s">
        <v>1062</v>
      </c>
      <c r="C298" s="832"/>
      <c r="D298" s="832"/>
      <c r="E298" s="832"/>
      <c r="F298" s="832"/>
      <c r="G298" s="589"/>
      <c r="I298" s="832" t="s">
        <v>1123</v>
      </c>
      <c r="J298" s="832"/>
      <c r="K298" s="832"/>
      <c r="L298" s="832"/>
    </row>
    <row r="299" spans="1:16" ht="13.8" thickBot="1">
      <c r="A299" s="595"/>
      <c r="B299" s="320"/>
      <c r="C299" s="325"/>
      <c r="D299" s="322"/>
      <c r="E299" s="323"/>
      <c r="F299" s="324"/>
      <c r="G299" s="589"/>
    </row>
    <row r="300" spans="1:16" ht="16.5" customHeight="1" thickBot="1">
      <c r="A300" s="594" t="s">
        <v>186</v>
      </c>
      <c r="B300" s="316" t="s">
        <v>14</v>
      </c>
      <c r="C300" s="317" t="s">
        <v>227</v>
      </c>
      <c r="D300" s="834" t="s">
        <v>1</v>
      </c>
      <c r="E300" s="834"/>
      <c r="F300" s="318" t="s">
        <v>228</v>
      </c>
      <c r="G300" s="589"/>
      <c r="H300" s="713" t="s">
        <v>14</v>
      </c>
      <c r="I300" s="332" t="s">
        <v>229</v>
      </c>
      <c r="J300" s="835" t="s">
        <v>1</v>
      </c>
      <c r="K300" s="836"/>
      <c r="L300" s="333" t="s">
        <v>230</v>
      </c>
    </row>
    <row r="301" spans="1:16" s="319" customFormat="1" ht="16.5" customHeight="1">
      <c r="A301" s="595"/>
      <c r="B301" s="320">
        <v>1</v>
      </c>
      <c r="C301" s="321" t="s">
        <v>22</v>
      </c>
      <c r="D301" s="322">
        <v>2835</v>
      </c>
      <c r="E301" s="323"/>
      <c r="F301" s="324">
        <v>9.4408738219720942E-2</v>
      </c>
      <c r="G301" s="590"/>
      <c r="H301" s="329">
        <v>1</v>
      </c>
      <c r="I301" s="331" t="s">
        <v>135</v>
      </c>
      <c r="J301" s="334">
        <v>1366</v>
      </c>
      <c r="K301" s="335"/>
      <c r="L301" s="330">
        <v>0.32239792305876802</v>
      </c>
      <c r="O301" s="103"/>
      <c r="P301" s="103"/>
    </row>
    <row r="302" spans="1:16">
      <c r="A302" s="595"/>
      <c r="B302" s="320">
        <v>2</v>
      </c>
      <c r="C302" s="321" t="s">
        <v>19</v>
      </c>
      <c r="D302" s="322">
        <v>2554</v>
      </c>
      <c r="E302" s="323"/>
      <c r="F302" s="324">
        <v>8.505111725332179E-2</v>
      </c>
      <c r="G302" s="589"/>
      <c r="H302" s="329">
        <v>2</v>
      </c>
      <c r="I302" s="331" t="s">
        <v>102</v>
      </c>
      <c r="J302" s="334">
        <v>804</v>
      </c>
      <c r="K302" s="335"/>
      <c r="L302" s="330">
        <v>0.18975690346943591</v>
      </c>
    </row>
    <row r="303" spans="1:16">
      <c r="A303" s="595"/>
      <c r="B303" s="320">
        <v>3</v>
      </c>
      <c r="C303" s="321" t="s">
        <v>25</v>
      </c>
      <c r="D303" s="322">
        <v>2271</v>
      </c>
      <c r="E303" s="323"/>
      <c r="F303" s="324">
        <v>7.5626894002464279E-2</v>
      </c>
      <c r="G303" s="589"/>
      <c r="H303" s="329">
        <v>3</v>
      </c>
      <c r="I303" s="331" t="s">
        <v>108</v>
      </c>
      <c r="J303" s="334">
        <v>572</v>
      </c>
      <c r="K303" s="335"/>
      <c r="L303" s="330">
        <v>0.13500118008024545</v>
      </c>
    </row>
    <row r="304" spans="1:16">
      <c r="A304" s="595"/>
      <c r="B304" s="320">
        <v>4</v>
      </c>
      <c r="C304" s="321" t="s">
        <v>26</v>
      </c>
      <c r="D304" s="322">
        <v>2252</v>
      </c>
      <c r="E304" s="323"/>
      <c r="F304" s="324">
        <v>7.4994172300109893E-2</v>
      </c>
      <c r="G304" s="589"/>
      <c r="H304" s="329">
        <v>4</v>
      </c>
      <c r="I304" s="331" t="s">
        <v>114</v>
      </c>
      <c r="J304" s="334">
        <v>279</v>
      </c>
      <c r="K304" s="335"/>
      <c r="L304" s="330">
        <v>6.584847769648336E-2</v>
      </c>
    </row>
    <row r="305" spans="1:16">
      <c r="A305" s="595"/>
      <c r="B305" s="320">
        <v>5</v>
      </c>
      <c r="C305" s="321" t="s">
        <v>457</v>
      </c>
      <c r="D305" s="322">
        <v>1404</v>
      </c>
      <c r="E305" s="323"/>
      <c r="F305" s="324">
        <v>4.6754803689766561E-2</v>
      </c>
      <c r="G305" s="589"/>
      <c r="H305" s="329">
        <v>5</v>
      </c>
      <c r="I305" s="331" t="s">
        <v>133</v>
      </c>
      <c r="J305" s="334">
        <v>196</v>
      </c>
      <c r="L305" s="330">
        <v>4.6259145621902288E-2</v>
      </c>
    </row>
    <row r="306" spans="1:16">
      <c r="A306" s="595"/>
      <c r="B306" s="320">
        <v>6</v>
      </c>
      <c r="C306" s="321" t="s">
        <v>21</v>
      </c>
      <c r="D306" s="322">
        <v>1160</v>
      </c>
      <c r="E306" s="323"/>
      <c r="F306" s="324">
        <v>3.8629324985847015E-2</v>
      </c>
      <c r="G306" s="589"/>
      <c r="H306" s="329">
        <v>6</v>
      </c>
      <c r="I306" s="331" t="s">
        <v>117</v>
      </c>
      <c r="J306" s="334">
        <v>90</v>
      </c>
      <c r="K306" s="335"/>
      <c r="L306" s="330">
        <v>2.1241444418220439E-2</v>
      </c>
    </row>
    <row r="307" spans="1:16">
      <c r="A307" s="595"/>
      <c r="B307" s="320">
        <v>7</v>
      </c>
      <c r="C307" s="321" t="s">
        <v>23</v>
      </c>
      <c r="D307" s="322">
        <v>962</v>
      </c>
      <c r="E307" s="323"/>
      <c r="F307" s="324">
        <v>3.2035698824469681E-2</v>
      </c>
      <c r="G307" s="589"/>
      <c r="I307" s="331" t="s">
        <v>89</v>
      </c>
      <c r="J307" s="334">
        <v>1012</v>
      </c>
      <c r="K307" s="335"/>
      <c r="L307" s="330">
        <v>0.23884824168043428</v>
      </c>
    </row>
    <row r="308" spans="1:16">
      <c r="A308" s="595"/>
      <c r="B308" s="320">
        <v>8</v>
      </c>
      <c r="C308" s="321" t="s">
        <v>20</v>
      </c>
      <c r="D308" s="322">
        <v>948</v>
      </c>
      <c r="E308" s="323"/>
      <c r="F308" s="324">
        <v>3.1569482833261178E-2</v>
      </c>
      <c r="G308" s="589"/>
      <c r="I308" s="331" t="s">
        <v>132</v>
      </c>
      <c r="J308" s="334">
        <v>335</v>
      </c>
      <c r="L308" s="330">
        <v>7.9065376445598301E-2</v>
      </c>
    </row>
    <row r="309" spans="1:16">
      <c r="A309" s="595"/>
      <c r="B309" s="320">
        <v>9</v>
      </c>
      <c r="C309" s="321" t="s">
        <v>32</v>
      </c>
      <c r="D309" s="322">
        <v>803</v>
      </c>
      <c r="E309" s="323"/>
      <c r="F309" s="324">
        <v>2.6740817210030306E-2</v>
      </c>
      <c r="G309" s="589"/>
      <c r="J309" s="334"/>
    </row>
    <row r="310" spans="1:16">
      <c r="A310" s="595"/>
      <c r="B310" s="320">
        <v>10</v>
      </c>
      <c r="C310" s="313" t="s">
        <v>29</v>
      </c>
      <c r="D310" s="322">
        <v>778</v>
      </c>
      <c r="E310" s="323"/>
      <c r="F310" s="324">
        <v>2.5908288654300844E-2</v>
      </c>
      <c r="G310" s="589"/>
      <c r="J310" s="334"/>
      <c r="O310" s="319"/>
      <c r="P310" s="319"/>
    </row>
    <row r="311" spans="1:16">
      <c r="A311" s="595"/>
      <c r="B311" s="320"/>
      <c r="C311" s="325"/>
      <c r="D311" s="322"/>
      <c r="E311" s="323"/>
      <c r="F311" s="324"/>
      <c r="G311" s="589"/>
      <c r="J311" s="334"/>
    </row>
    <row r="312" spans="1:16" ht="45" customHeight="1">
      <c r="A312" s="595"/>
      <c r="B312" s="832" t="s">
        <v>1063</v>
      </c>
      <c r="C312" s="832"/>
      <c r="D312" s="832"/>
      <c r="E312" s="832"/>
      <c r="F312" s="832"/>
      <c r="G312" s="589"/>
      <c r="I312" s="832" t="s">
        <v>1124</v>
      </c>
      <c r="J312" s="832"/>
      <c r="K312" s="832"/>
      <c r="L312" s="832"/>
    </row>
    <row r="313" spans="1:16" ht="13.8" thickBot="1">
      <c r="A313" s="595"/>
      <c r="B313" s="320"/>
      <c r="C313" s="325"/>
      <c r="D313" s="322"/>
      <c r="E313" s="323"/>
      <c r="F313" s="324"/>
      <c r="G313" s="589"/>
    </row>
    <row r="314" spans="1:16" ht="16.5" customHeight="1" thickBot="1">
      <c r="A314" s="594" t="s">
        <v>171</v>
      </c>
      <c r="B314" s="316" t="s">
        <v>14</v>
      </c>
      <c r="C314" s="317" t="s">
        <v>227</v>
      </c>
      <c r="D314" s="834" t="s">
        <v>1</v>
      </c>
      <c r="E314" s="834"/>
      <c r="F314" s="318" t="s">
        <v>228</v>
      </c>
      <c r="G314" s="589"/>
      <c r="H314" s="713" t="s">
        <v>14</v>
      </c>
      <c r="I314" s="332" t="s">
        <v>229</v>
      </c>
      <c r="J314" s="835" t="s">
        <v>1</v>
      </c>
      <c r="K314" s="835"/>
      <c r="L314" s="333" t="s">
        <v>230</v>
      </c>
    </row>
    <row r="315" spans="1:16" s="319" customFormat="1" ht="16.5" customHeight="1">
      <c r="A315" s="595"/>
      <c r="B315" s="320">
        <v>1</v>
      </c>
      <c r="C315" s="321" t="s">
        <v>19</v>
      </c>
      <c r="D315" s="322">
        <v>9229</v>
      </c>
      <c r="E315" s="323"/>
      <c r="F315" s="324">
        <v>0.16090170508037241</v>
      </c>
      <c r="G315" s="590"/>
      <c r="H315" s="329">
        <v>1</v>
      </c>
      <c r="I315" s="331" t="s">
        <v>135</v>
      </c>
      <c r="J315" s="334">
        <v>3864</v>
      </c>
      <c r="K315" s="335"/>
      <c r="L315" s="330">
        <v>0.40224859462835727</v>
      </c>
      <c r="O315" s="103"/>
      <c r="P315" s="103"/>
    </row>
    <row r="316" spans="1:16">
      <c r="A316" s="595"/>
      <c r="B316" s="320">
        <v>2</v>
      </c>
      <c r="C316" s="321" t="s">
        <v>26</v>
      </c>
      <c r="D316" s="322">
        <v>6644</v>
      </c>
      <c r="E316" s="323"/>
      <c r="F316" s="324">
        <v>0.11583388542138848</v>
      </c>
      <c r="G316" s="589"/>
      <c r="H316" s="329">
        <v>2</v>
      </c>
      <c r="I316" s="331" t="s">
        <v>108</v>
      </c>
      <c r="J316" s="334">
        <v>1792</v>
      </c>
      <c r="K316" s="335"/>
      <c r="L316" s="330">
        <v>0.18655007287112221</v>
      </c>
    </row>
    <row r="317" spans="1:16">
      <c r="A317" s="595"/>
      <c r="B317" s="320">
        <v>3</v>
      </c>
      <c r="C317" s="321" t="s">
        <v>22</v>
      </c>
      <c r="D317" s="322">
        <v>4363</v>
      </c>
      <c r="E317" s="323"/>
      <c r="F317" s="324">
        <v>7.6066111091739594E-2</v>
      </c>
      <c r="G317" s="589"/>
      <c r="H317" s="329">
        <v>3</v>
      </c>
      <c r="I317" s="331" t="s">
        <v>102</v>
      </c>
      <c r="J317" s="334">
        <v>1271</v>
      </c>
      <c r="K317" s="335"/>
      <c r="L317" s="330">
        <v>0.13231313762231939</v>
      </c>
    </row>
    <row r="318" spans="1:16">
      <c r="A318" s="595"/>
      <c r="B318" s="320">
        <v>4</v>
      </c>
      <c r="C318" s="321" t="s">
        <v>25</v>
      </c>
      <c r="D318" s="322">
        <v>2899</v>
      </c>
      <c r="E318" s="323"/>
      <c r="F318" s="324">
        <v>5.0542208584678686E-2</v>
      </c>
      <c r="G318" s="589"/>
      <c r="H318" s="329">
        <v>4</v>
      </c>
      <c r="I318" s="331" t="s">
        <v>114</v>
      </c>
      <c r="J318" s="334">
        <v>585</v>
      </c>
      <c r="K318" s="335"/>
      <c r="L318" s="330">
        <v>6.0899437851342914E-2</v>
      </c>
    </row>
    <row r="319" spans="1:16">
      <c r="A319" s="595"/>
      <c r="B319" s="320">
        <v>5</v>
      </c>
      <c r="C319" s="321" t="s">
        <v>21</v>
      </c>
      <c r="D319" s="322">
        <v>1677</v>
      </c>
      <c r="E319" s="323"/>
      <c r="F319" s="324">
        <v>2.9237421109522647E-2</v>
      </c>
      <c r="G319" s="589"/>
      <c r="H319" s="329">
        <v>5</v>
      </c>
      <c r="I319" s="331" t="s">
        <v>117</v>
      </c>
      <c r="J319" s="334">
        <v>354</v>
      </c>
      <c r="K319" s="335"/>
      <c r="L319" s="330">
        <v>3.685196752029981E-2</v>
      </c>
    </row>
    <row r="320" spans="1:16">
      <c r="A320" s="595"/>
      <c r="B320" s="320">
        <v>6</v>
      </c>
      <c r="C320" s="321" t="s">
        <v>32</v>
      </c>
      <c r="D320" s="322">
        <v>1627</v>
      </c>
      <c r="E320" s="323"/>
      <c r="F320" s="324">
        <v>2.8365703127724119E-2</v>
      </c>
      <c r="G320" s="589"/>
      <c r="H320" s="329">
        <v>6</v>
      </c>
      <c r="I320" s="331" t="s">
        <v>133</v>
      </c>
      <c r="J320" s="334">
        <v>323</v>
      </c>
      <c r="L320" s="330">
        <v>3.362481782219446E-2</v>
      </c>
    </row>
    <row r="321" spans="1:16">
      <c r="A321" s="595"/>
      <c r="B321" s="320">
        <v>7</v>
      </c>
      <c r="C321" s="321" t="s">
        <v>20</v>
      </c>
      <c r="D321" s="322">
        <v>1622</v>
      </c>
      <c r="E321" s="323"/>
      <c r="F321" s="324">
        <v>2.8278531329544266E-2</v>
      </c>
      <c r="G321" s="589"/>
      <c r="I321" s="331" t="s">
        <v>89</v>
      </c>
      <c r="J321" s="334">
        <v>1639</v>
      </c>
      <c r="K321" s="335"/>
      <c r="L321" s="330">
        <v>0.17062252758692484</v>
      </c>
    </row>
    <row r="322" spans="1:16">
      <c r="A322" s="595"/>
      <c r="B322" s="320">
        <v>8</v>
      </c>
      <c r="C322" s="321" t="s">
        <v>457</v>
      </c>
      <c r="D322" s="322">
        <v>1547</v>
      </c>
      <c r="E322" s="323"/>
      <c r="F322" s="324">
        <v>2.6970954356846474E-2</v>
      </c>
      <c r="G322" s="589"/>
      <c r="I322" s="331" t="s">
        <v>132</v>
      </c>
      <c r="J322" s="334">
        <v>609</v>
      </c>
      <c r="L322" s="330">
        <v>6.3397876327295447E-2</v>
      </c>
    </row>
    <row r="323" spans="1:16">
      <c r="A323" s="595"/>
      <c r="B323" s="320">
        <v>9</v>
      </c>
      <c r="C323" s="321" t="s">
        <v>23</v>
      </c>
      <c r="D323" s="322">
        <v>1150</v>
      </c>
      <c r="E323" s="323"/>
      <c r="F323" s="324">
        <v>2.0049513581366158E-2</v>
      </c>
      <c r="G323" s="589"/>
      <c r="J323" s="334"/>
    </row>
    <row r="324" spans="1:16">
      <c r="A324" s="595"/>
      <c r="B324" s="320">
        <v>10</v>
      </c>
      <c r="C324" s="313" t="s">
        <v>29</v>
      </c>
      <c r="D324" s="322">
        <v>933</v>
      </c>
      <c r="E324" s="323"/>
      <c r="F324" s="324">
        <v>1.6266257540360544E-2</v>
      </c>
      <c r="G324" s="589"/>
      <c r="J324" s="334"/>
      <c r="O324" s="319"/>
      <c r="P324" s="319"/>
    </row>
    <row r="325" spans="1:16">
      <c r="A325" s="595"/>
      <c r="B325" s="320"/>
      <c r="C325" s="325"/>
      <c r="D325" s="322"/>
      <c r="E325" s="323"/>
      <c r="F325" s="324"/>
      <c r="G325" s="589"/>
      <c r="J325" s="334"/>
    </row>
    <row r="326" spans="1:16" ht="45" customHeight="1">
      <c r="A326" s="595"/>
      <c r="B326" s="832" t="s">
        <v>1064</v>
      </c>
      <c r="C326" s="832"/>
      <c r="D326" s="832"/>
      <c r="E326" s="832"/>
      <c r="F326" s="832"/>
      <c r="G326" s="589"/>
      <c r="I326" s="832" t="s">
        <v>1125</v>
      </c>
      <c r="J326" s="832"/>
      <c r="K326" s="832"/>
      <c r="L326" s="832"/>
      <c r="O326" s="319"/>
      <c r="P326" s="319"/>
    </row>
    <row r="327" spans="1:16" ht="13.8" thickBot="1">
      <c r="A327" s="580" t="s">
        <v>1065</v>
      </c>
      <c r="B327" s="320"/>
      <c r="D327" s="322"/>
      <c r="E327" s="323"/>
      <c r="F327" s="324"/>
      <c r="G327" s="589"/>
    </row>
    <row r="328" spans="1:16" ht="16.5" customHeight="1" thickBot="1">
      <c r="A328" s="594" t="s">
        <v>188</v>
      </c>
      <c r="B328" s="316" t="s">
        <v>14</v>
      </c>
      <c r="C328" s="317" t="s">
        <v>227</v>
      </c>
      <c r="D328" s="834" t="s">
        <v>1</v>
      </c>
      <c r="E328" s="834"/>
      <c r="F328" s="318" t="s">
        <v>228</v>
      </c>
      <c r="G328" s="589"/>
      <c r="H328" s="713" t="s">
        <v>14</v>
      </c>
      <c r="I328" s="332" t="s">
        <v>229</v>
      </c>
      <c r="J328" s="835" t="s">
        <v>1</v>
      </c>
      <c r="K328" s="835"/>
      <c r="L328" s="333" t="s">
        <v>230</v>
      </c>
    </row>
    <row r="329" spans="1:16" s="319" customFormat="1" ht="16.5" customHeight="1">
      <c r="A329" s="595"/>
      <c r="B329" s="320">
        <v>1</v>
      </c>
      <c r="C329" s="321" t="s">
        <v>22</v>
      </c>
      <c r="D329" s="322">
        <v>2040</v>
      </c>
      <c r="E329" s="323"/>
      <c r="F329" s="324">
        <v>9.8981077147016011E-2</v>
      </c>
      <c r="G329" s="590"/>
      <c r="H329" s="329">
        <v>1</v>
      </c>
      <c r="I329" s="331" t="s">
        <v>135</v>
      </c>
      <c r="J329" s="334">
        <v>709</v>
      </c>
      <c r="K329" s="335"/>
      <c r="L329" s="330">
        <v>0.24305793623585875</v>
      </c>
      <c r="O329" s="103"/>
      <c r="P329" s="103"/>
    </row>
    <row r="330" spans="1:16">
      <c r="A330" s="595"/>
      <c r="B330" s="320">
        <v>2</v>
      </c>
      <c r="C330" s="321" t="s">
        <v>19</v>
      </c>
      <c r="D330" s="322">
        <v>1689</v>
      </c>
      <c r="E330" s="323"/>
      <c r="F330" s="324">
        <v>8.1950509461426485E-2</v>
      </c>
      <c r="G330" s="589"/>
      <c r="H330" s="329">
        <v>2</v>
      </c>
      <c r="I330" s="331" t="s">
        <v>102</v>
      </c>
      <c r="J330" s="334">
        <v>509</v>
      </c>
      <c r="K330" s="335"/>
      <c r="L330" s="330">
        <v>0.17449434350359957</v>
      </c>
    </row>
    <row r="331" spans="1:16">
      <c r="A331" s="595"/>
      <c r="B331" s="320">
        <v>3</v>
      </c>
      <c r="C331" s="321" t="s">
        <v>25</v>
      </c>
      <c r="D331" s="322">
        <v>1574</v>
      </c>
      <c r="E331" s="323"/>
      <c r="F331" s="324">
        <v>7.6370693837942746E-2</v>
      </c>
      <c r="G331" s="589"/>
      <c r="H331" s="329">
        <v>3</v>
      </c>
      <c r="I331" s="331" t="s">
        <v>108</v>
      </c>
      <c r="J331" s="334">
        <v>312</v>
      </c>
      <c r="K331" s="335"/>
      <c r="L331" s="330">
        <v>0.10695920466232431</v>
      </c>
    </row>
    <row r="332" spans="1:16">
      <c r="A332" s="595"/>
      <c r="B332" s="320">
        <v>4</v>
      </c>
      <c r="C332" s="321" t="s">
        <v>26</v>
      </c>
      <c r="D332" s="322">
        <v>1273</v>
      </c>
      <c r="E332" s="323"/>
      <c r="F332" s="324">
        <v>6.1766132945172247E-2</v>
      </c>
      <c r="G332" s="589"/>
      <c r="H332" s="329">
        <v>4</v>
      </c>
      <c r="I332" s="331" t="s">
        <v>114</v>
      </c>
      <c r="J332" s="334">
        <v>214</v>
      </c>
      <c r="K332" s="335"/>
      <c r="L332" s="330">
        <v>7.3363044223517318E-2</v>
      </c>
    </row>
    <row r="333" spans="1:16">
      <c r="A333" s="595"/>
      <c r="B333" s="320">
        <v>5</v>
      </c>
      <c r="C333" s="321" t="s">
        <v>32</v>
      </c>
      <c r="D333" s="322">
        <v>1073</v>
      </c>
      <c r="E333" s="323"/>
      <c r="F333" s="324">
        <v>5.2062105773896167E-2</v>
      </c>
      <c r="G333" s="589"/>
      <c r="H333" s="329">
        <v>5</v>
      </c>
      <c r="I333" s="331" t="s">
        <v>133</v>
      </c>
      <c r="J333" s="334">
        <v>131</v>
      </c>
      <c r="L333" s="330">
        <v>4.4909153239629754E-2</v>
      </c>
    </row>
    <row r="334" spans="1:16">
      <c r="A334" s="595"/>
      <c r="B334" s="320">
        <v>6</v>
      </c>
      <c r="C334" s="321" t="s">
        <v>457</v>
      </c>
      <c r="D334" s="322">
        <v>1009</v>
      </c>
      <c r="E334" s="323"/>
      <c r="F334" s="324">
        <v>4.8956817079087819E-2</v>
      </c>
      <c r="G334" s="589"/>
      <c r="H334" s="329">
        <v>6</v>
      </c>
      <c r="I334" s="331" t="s">
        <v>117</v>
      </c>
      <c r="J334" s="334">
        <v>83</v>
      </c>
      <c r="K334" s="335"/>
      <c r="L334" s="330">
        <v>2.8453890983887557E-2</v>
      </c>
    </row>
    <row r="335" spans="1:16">
      <c r="A335" s="595"/>
      <c r="B335" s="320">
        <v>7</v>
      </c>
      <c r="C335" s="321" t="s">
        <v>29</v>
      </c>
      <c r="D335" s="322">
        <v>860</v>
      </c>
      <c r="E335" s="323"/>
      <c r="F335" s="324">
        <v>4.1727316836487144E-2</v>
      </c>
      <c r="G335" s="589"/>
      <c r="I335" s="331" t="s">
        <v>89</v>
      </c>
      <c r="J335" s="334">
        <v>954</v>
      </c>
      <c r="K335" s="335"/>
      <c r="L335" s="330">
        <v>0.32704833733287625</v>
      </c>
    </row>
    <row r="336" spans="1:16">
      <c r="A336" s="595"/>
      <c r="B336" s="320">
        <v>8</v>
      </c>
      <c r="C336" s="321" t="s">
        <v>21</v>
      </c>
      <c r="D336" s="322">
        <v>833</v>
      </c>
      <c r="E336" s="323"/>
      <c r="F336" s="324">
        <v>4.0417273168364874E-2</v>
      </c>
      <c r="G336" s="589"/>
      <c r="I336" s="331" t="s">
        <v>132</v>
      </c>
      <c r="J336" s="334">
        <v>254</v>
      </c>
      <c r="L336" s="330">
        <v>8.7075762769969145E-2</v>
      </c>
    </row>
    <row r="337" spans="1:16">
      <c r="A337" s="595"/>
      <c r="B337" s="320">
        <v>9</v>
      </c>
      <c r="C337" s="321" t="s">
        <v>23</v>
      </c>
      <c r="D337" s="322">
        <v>781</v>
      </c>
      <c r="E337" s="323"/>
      <c r="F337" s="324">
        <v>3.7894226103833091E-2</v>
      </c>
      <c r="G337" s="589"/>
      <c r="J337" s="334"/>
    </row>
    <row r="338" spans="1:16">
      <c r="A338" s="595"/>
      <c r="B338" s="320">
        <v>10</v>
      </c>
      <c r="C338" s="321" t="s">
        <v>20</v>
      </c>
      <c r="D338" s="322">
        <v>627</v>
      </c>
      <c r="E338" s="323"/>
      <c r="F338" s="324">
        <v>3.0422125181950508E-2</v>
      </c>
      <c r="G338" s="589"/>
      <c r="J338" s="334"/>
    </row>
    <row r="339" spans="1:16">
      <c r="A339" s="595"/>
      <c r="B339" s="320"/>
      <c r="C339" s="325"/>
      <c r="D339" s="322"/>
      <c r="E339" s="323"/>
      <c r="F339" s="324"/>
      <c r="G339" s="589"/>
      <c r="J339" s="334"/>
    </row>
    <row r="340" spans="1:16" ht="45" customHeight="1">
      <c r="A340" s="595"/>
      <c r="B340" s="832" t="s">
        <v>1066</v>
      </c>
      <c r="C340" s="832"/>
      <c r="D340" s="832"/>
      <c r="E340" s="832"/>
      <c r="F340" s="832"/>
      <c r="G340" s="589"/>
      <c r="I340" s="832" t="s">
        <v>1126</v>
      </c>
      <c r="J340" s="832"/>
      <c r="K340" s="832"/>
      <c r="L340" s="832"/>
    </row>
    <row r="341" spans="1:16" ht="13.8" thickBot="1">
      <c r="A341" s="595"/>
      <c r="B341" s="320"/>
      <c r="C341" s="325"/>
      <c r="D341" s="322"/>
      <c r="E341" s="323"/>
      <c r="F341" s="324"/>
      <c r="G341" s="589"/>
    </row>
    <row r="342" spans="1:16" ht="16.5" customHeight="1" thickBot="1">
      <c r="A342" s="594" t="s">
        <v>179</v>
      </c>
      <c r="B342" s="316" t="s">
        <v>14</v>
      </c>
      <c r="C342" s="317" t="s">
        <v>227</v>
      </c>
      <c r="D342" s="834" t="s">
        <v>1</v>
      </c>
      <c r="E342" s="834"/>
      <c r="F342" s="318" t="s">
        <v>228</v>
      </c>
      <c r="G342" s="589"/>
      <c r="H342" s="713" t="s">
        <v>14</v>
      </c>
      <c r="I342" s="332" t="s">
        <v>229</v>
      </c>
      <c r="J342" s="835" t="s">
        <v>1</v>
      </c>
      <c r="K342" s="835"/>
      <c r="L342" s="333" t="s">
        <v>230</v>
      </c>
      <c r="O342" s="319"/>
      <c r="P342" s="319"/>
    </row>
    <row r="343" spans="1:16" s="319" customFormat="1" ht="16.5" customHeight="1">
      <c r="A343" s="595"/>
      <c r="B343" s="320">
        <v>1</v>
      </c>
      <c r="C343" s="321" t="s">
        <v>20</v>
      </c>
      <c r="D343" s="322">
        <v>1104</v>
      </c>
      <c r="E343" s="323"/>
      <c r="F343" s="324">
        <v>0.1052832347892428</v>
      </c>
      <c r="G343" s="590"/>
      <c r="H343" s="329">
        <v>1</v>
      </c>
      <c r="I343" s="331" t="s">
        <v>135</v>
      </c>
      <c r="J343" s="334">
        <v>1007</v>
      </c>
      <c r="K343" s="335"/>
      <c r="L343" s="330">
        <v>0.45096283027317507</v>
      </c>
      <c r="O343" s="103"/>
      <c r="P343" s="103"/>
    </row>
    <row r="344" spans="1:16">
      <c r="A344" s="595"/>
      <c r="B344" s="320">
        <v>2</v>
      </c>
      <c r="C344" s="321" t="s">
        <v>19</v>
      </c>
      <c r="D344" s="322">
        <v>1023</v>
      </c>
      <c r="E344" s="323"/>
      <c r="F344" s="324">
        <v>9.7558649628075533E-2</v>
      </c>
      <c r="G344" s="589"/>
      <c r="H344" s="329">
        <v>2</v>
      </c>
      <c r="I344" s="331" t="s">
        <v>108</v>
      </c>
      <c r="J344" s="334">
        <v>294</v>
      </c>
      <c r="K344" s="335"/>
      <c r="L344" s="330">
        <v>0.13166144200626959</v>
      </c>
    </row>
    <row r="345" spans="1:16">
      <c r="A345" s="595"/>
      <c r="B345" s="320">
        <v>3</v>
      </c>
      <c r="C345" s="321" t="s">
        <v>25</v>
      </c>
      <c r="D345" s="322">
        <v>944</v>
      </c>
      <c r="E345" s="323"/>
      <c r="F345" s="324">
        <v>9.0024794964714855E-2</v>
      </c>
      <c r="G345" s="589"/>
      <c r="H345" s="329">
        <v>3</v>
      </c>
      <c r="I345" s="331" t="s">
        <v>102</v>
      </c>
      <c r="J345" s="334">
        <v>219</v>
      </c>
      <c r="K345" s="335"/>
      <c r="L345" s="330">
        <v>9.8074339453649795E-2</v>
      </c>
    </row>
    <row r="346" spans="1:16">
      <c r="A346" s="595"/>
      <c r="B346" s="320">
        <v>4</v>
      </c>
      <c r="C346" s="321" t="s">
        <v>22</v>
      </c>
      <c r="D346" s="322">
        <v>712</v>
      </c>
      <c r="E346" s="323"/>
      <c r="F346" s="324">
        <v>6.7900057219149337E-2</v>
      </c>
      <c r="G346" s="589"/>
      <c r="H346" s="329">
        <v>4</v>
      </c>
      <c r="I346" s="331" t="s">
        <v>114</v>
      </c>
      <c r="J346" s="334">
        <v>163</v>
      </c>
      <c r="K346" s="335"/>
      <c r="L346" s="330">
        <v>7.299596954769369E-2</v>
      </c>
    </row>
    <row r="347" spans="1:16">
      <c r="A347" s="595"/>
      <c r="B347" s="320">
        <v>5</v>
      </c>
      <c r="C347" s="321" t="s">
        <v>26</v>
      </c>
      <c r="D347" s="322">
        <v>510</v>
      </c>
      <c r="E347" s="323"/>
      <c r="F347" s="324">
        <v>4.8636276940682815E-2</v>
      </c>
      <c r="G347" s="589"/>
      <c r="H347" s="329">
        <v>5</v>
      </c>
      <c r="I347" s="331" t="s">
        <v>117</v>
      </c>
      <c r="J347" s="334">
        <v>86</v>
      </c>
      <c r="K347" s="335"/>
      <c r="L347" s="330">
        <v>3.8513210927004028E-2</v>
      </c>
    </row>
    <row r="348" spans="1:16">
      <c r="A348" s="595"/>
      <c r="B348" s="320">
        <v>6</v>
      </c>
      <c r="C348" s="321" t="s">
        <v>457</v>
      </c>
      <c r="D348" s="322">
        <v>470</v>
      </c>
      <c r="E348" s="323"/>
      <c r="F348" s="324">
        <v>4.4821666984550833E-2</v>
      </c>
      <c r="G348" s="589"/>
      <c r="H348" s="329">
        <v>6</v>
      </c>
      <c r="I348" s="331" t="s">
        <v>133</v>
      </c>
      <c r="J348" s="334">
        <v>78</v>
      </c>
      <c r="L348" s="330">
        <v>3.4930586654724587E-2</v>
      </c>
    </row>
    <row r="349" spans="1:16">
      <c r="A349" s="595"/>
      <c r="B349" s="320">
        <v>7</v>
      </c>
      <c r="C349" s="321" t="s">
        <v>32</v>
      </c>
      <c r="D349" s="322">
        <v>427</v>
      </c>
      <c r="E349" s="323"/>
      <c r="F349" s="324">
        <v>4.0720961281708948E-2</v>
      </c>
      <c r="G349" s="589"/>
      <c r="I349" s="331" t="s">
        <v>89</v>
      </c>
      <c r="J349" s="334">
        <v>462</v>
      </c>
      <c r="K349" s="335"/>
      <c r="L349" s="330">
        <v>0.20689655172413793</v>
      </c>
    </row>
    <row r="350" spans="1:16">
      <c r="A350" s="595"/>
      <c r="B350" s="320">
        <v>8</v>
      </c>
      <c r="C350" s="321" t="s">
        <v>21</v>
      </c>
      <c r="D350" s="322">
        <v>329</v>
      </c>
      <c r="E350" s="323"/>
      <c r="F350" s="324">
        <v>3.1375166889185582E-2</v>
      </c>
      <c r="G350" s="589"/>
      <c r="I350" s="331" t="s">
        <v>132</v>
      </c>
      <c r="J350" s="334">
        <v>100</v>
      </c>
      <c r="L350" s="330">
        <v>4.4782803403493061E-2</v>
      </c>
    </row>
    <row r="351" spans="1:16">
      <c r="A351" s="595"/>
      <c r="B351" s="320">
        <v>9</v>
      </c>
      <c r="C351" s="321" t="s">
        <v>28</v>
      </c>
      <c r="D351" s="322">
        <v>235</v>
      </c>
      <c r="E351" s="323"/>
      <c r="F351" s="324">
        <v>2.2410833492275416E-2</v>
      </c>
      <c r="G351" s="589"/>
      <c r="J351" s="334"/>
    </row>
    <row r="352" spans="1:16">
      <c r="A352" s="595"/>
      <c r="B352" s="320">
        <v>10</v>
      </c>
      <c r="C352" s="326" t="s">
        <v>23</v>
      </c>
      <c r="D352" s="322">
        <v>234</v>
      </c>
      <c r="E352" s="323"/>
      <c r="F352" s="324">
        <v>2.2315468243372116E-2</v>
      </c>
      <c r="G352" s="589"/>
      <c r="J352" s="334"/>
    </row>
    <row r="353" spans="1:16">
      <c r="A353" s="595"/>
      <c r="B353" s="320"/>
      <c r="C353" s="325"/>
      <c r="D353" s="322"/>
      <c r="E353" s="323"/>
      <c r="F353" s="324"/>
      <c r="G353" s="589"/>
      <c r="J353" s="334"/>
    </row>
    <row r="354" spans="1:16" ht="45" customHeight="1">
      <c r="A354" s="595"/>
      <c r="B354" s="832" t="s">
        <v>1067</v>
      </c>
      <c r="C354" s="832"/>
      <c r="D354" s="832"/>
      <c r="E354" s="832"/>
      <c r="F354" s="832"/>
      <c r="G354" s="589"/>
      <c r="I354" s="832" t="s">
        <v>1127</v>
      </c>
      <c r="J354" s="832"/>
      <c r="K354" s="832"/>
      <c r="L354" s="832"/>
    </row>
    <row r="355" spans="1:16" ht="13.8" thickBot="1">
      <c r="A355" s="580" t="s">
        <v>1068</v>
      </c>
      <c r="B355" s="320"/>
      <c r="D355" s="322"/>
      <c r="E355" s="323"/>
      <c r="F355" s="324"/>
      <c r="G355" s="589"/>
    </row>
    <row r="356" spans="1:16" ht="16.5" customHeight="1" thickBot="1">
      <c r="A356" s="594" t="s">
        <v>169</v>
      </c>
      <c r="B356" s="316" t="s">
        <v>14</v>
      </c>
      <c r="C356" s="317" t="s">
        <v>227</v>
      </c>
      <c r="D356" s="834" t="s">
        <v>1</v>
      </c>
      <c r="E356" s="834"/>
      <c r="F356" s="318" t="s">
        <v>228</v>
      </c>
      <c r="G356" s="589"/>
      <c r="H356" s="713" t="s">
        <v>14</v>
      </c>
      <c r="I356" s="332" t="s">
        <v>229</v>
      </c>
      <c r="J356" s="835" t="s">
        <v>1</v>
      </c>
      <c r="K356" s="835"/>
      <c r="L356" s="333" t="s">
        <v>230</v>
      </c>
    </row>
    <row r="357" spans="1:16" s="319" customFormat="1" ht="16.5" customHeight="1">
      <c r="A357" s="595"/>
      <c r="B357" s="320">
        <v>1</v>
      </c>
      <c r="C357" s="321" t="s">
        <v>19</v>
      </c>
      <c r="D357" s="322">
        <v>2780</v>
      </c>
      <c r="E357" s="323"/>
      <c r="F357" s="324">
        <v>0.10562310030395136</v>
      </c>
      <c r="G357" s="590"/>
      <c r="H357" s="329">
        <v>1</v>
      </c>
      <c r="I357" s="331" t="s">
        <v>135</v>
      </c>
      <c r="J357" s="334">
        <v>1279</v>
      </c>
      <c r="K357" s="335"/>
      <c r="L357" s="330">
        <v>0.31564659427443237</v>
      </c>
      <c r="O357" s="103"/>
      <c r="P357" s="103"/>
    </row>
    <row r="358" spans="1:16">
      <c r="A358" s="595"/>
      <c r="B358" s="320">
        <v>2</v>
      </c>
      <c r="C358" s="321" t="s">
        <v>22</v>
      </c>
      <c r="D358" s="322">
        <v>2575</v>
      </c>
      <c r="E358" s="323"/>
      <c r="F358" s="324">
        <v>9.7834346504559272E-2</v>
      </c>
      <c r="G358" s="589"/>
      <c r="H358" s="329">
        <v>2</v>
      </c>
      <c r="I358" s="331" t="s">
        <v>108</v>
      </c>
      <c r="J358" s="334">
        <v>614</v>
      </c>
      <c r="L358" s="330">
        <v>0.15153010858835142</v>
      </c>
      <c r="O358" s="319"/>
      <c r="P358" s="319"/>
    </row>
    <row r="359" spans="1:16">
      <c r="A359" s="595"/>
      <c r="B359" s="320">
        <v>3</v>
      </c>
      <c r="C359" s="321" t="s">
        <v>457</v>
      </c>
      <c r="D359" s="322">
        <v>2000</v>
      </c>
      <c r="E359" s="323"/>
      <c r="F359" s="324">
        <v>7.598784194528875E-2</v>
      </c>
      <c r="G359" s="589"/>
      <c r="H359" s="329">
        <v>3</v>
      </c>
      <c r="I359" s="331" t="s">
        <v>102</v>
      </c>
      <c r="J359" s="334">
        <v>577</v>
      </c>
      <c r="K359" s="335"/>
      <c r="L359" s="330">
        <v>0.14239881539980256</v>
      </c>
    </row>
    <row r="360" spans="1:16">
      <c r="A360" s="595"/>
      <c r="B360" s="320">
        <v>4</v>
      </c>
      <c r="C360" s="321" t="s">
        <v>25</v>
      </c>
      <c r="D360" s="322">
        <v>1903</v>
      </c>
      <c r="E360" s="323"/>
      <c r="F360" s="324">
        <v>7.2302431610942255E-2</v>
      </c>
      <c r="G360" s="589"/>
      <c r="H360" s="329">
        <v>4</v>
      </c>
      <c r="I360" s="331" t="s">
        <v>114</v>
      </c>
      <c r="J360" s="334">
        <v>370</v>
      </c>
      <c r="K360" s="335"/>
      <c r="L360" s="330">
        <v>9.1312931885488641E-2</v>
      </c>
    </row>
    <row r="361" spans="1:16">
      <c r="A361" s="595"/>
      <c r="B361" s="320">
        <v>5</v>
      </c>
      <c r="C361" s="321" t="s">
        <v>26</v>
      </c>
      <c r="D361" s="322">
        <v>1847</v>
      </c>
      <c r="E361" s="323"/>
      <c r="F361" s="324">
        <v>7.0174772036474167E-2</v>
      </c>
      <c r="G361" s="589"/>
      <c r="H361" s="329">
        <v>5</v>
      </c>
      <c r="I361" s="331" t="s">
        <v>133</v>
      </c>
      <c r="J361" s="334">
        <v>179</v>
      </c>
      <c r="K361" s="335"/>
      <c r="L361" s="330">
        <v>4.4175715695952619E-2</v>
      </c>
    </row>
    <row r="362" spans="1:16">
      <c r="A362" s="595"/>
      <c r="B362" s="320">
        <v>6</v>
      </c>
      <c r="C362" s="321" t="s">
        <v>32</v>
      </c>
      <c r="D362" s="322">
        <v>1340</v>
      </c>
      <c r="E362" s="323"/>
      <c r="F362" s="324">
        <v>5.0911854103343465E-2</v>
      </c>
      <c r="G362" s="589"/>
      <c r="H362" s="329">
        <v>6</v>
      </c>
      <c r="I362" s="331" t="s">
        <v>117</v>
      </c>
      <c r="J362" s="334">
        <v>159</v>
      </c>
      <c r="K362" s="335"/>
      <c r="L362" s="330">
        <v>3.9239881539980259E-2</v>
      </c>
    </row>
    <row r="363" spans="1:16">
      <c r="A363" s="595"/>
      <c r="B363" s="320">
        <v>7</v>
      </c>
      <c r="C363" s="321" t="s">
        <v>20</v>
      </c>
      <c r="D363" s="322">
        <v>1085</v>
      </c>
      <c r="E363" s="323"/>
      <c r="F363" s="324">
        <v>4.1223404255319146E-2</v>
      </c>
      <c r="G363" s="589"/>
      <c r="I363" s="331" t="s">
        <v>89</v>
      </c>
      <c r="J363" s="334">
        <v>903</v>
      </c>
      <c r="K363" s="335"/>
      <c r="L363" s="330">
        <v>0.22285291214215203</v>
      </c>
    </row>
    <row r="364" spans="1:16">
      <c r="A364" s="595"/>
      <c r="B364" s="320">
        <v>8</v>
      </c>
      <c r="C364" s="321" t="s">
        <v>21</v>
      </c>
      <c r="D364" s="322">
        <v>1078</v>
      </c>
      <c r="E364" s="323"/>
      <c r="F364" s="324">
        <v>4.0957446808510635E-2</v>
      </c>
      <c r="G364" s="589"/>
      <c r="I364" s="331" t="s">
        <v>132</v>
      </c>
      <c r="J364" s="334">
        <v>325</v>
      </c>
      <c r="L364" s="330">
        <v>8.0207305034550841E-2</v>
      </c>
    </row>
    <row r="365" spans="1:16">
      <c r="A365" s="595"/>
      <c r="B365" s="320">
        <v>9</v>
      </c>
      <c r="C365" s="321" t="s">
        <v>23</v>
      </c>
      <c r="D365" s="322">
        <v>843</v>
      </c>
      <c r="E365" s="323"/>
      <c r="F365" s="324">
        <v>3.202887537993921E-2</v>
      </c>
      <c r="G365" s="589"/>
      <c r="J365" s="334"/>
    </row>
    <row r="366" spans="1:16">
      <c r="A366" s="595"/>
      <c r="B366" s="320">
        <v>10</v>
      </c>
      <c r="C366" s="321" t="s">
        <v>29</v>
      </c>
      <c r="D366" s="322">
        <v>790</v>
      </c>
      <c r="E366" s="323"/>
      <c r="F366" s="324">
        <v>3.0015197568389058E-2</v>
      </c>
      <c r="G366" s="589"/>
      <c r="J366" s="334"/>
    </row>
    <row r="367" spans="1:16">
      <c r="A367" s="595"/>
      <c r="B367" s="320"/>
      <c r="C367" s="325"/>
      <c r="D367" s="322"/>
      <c r="E367" s="323"/>
      <c r="F367" s="324"/>
      <c r="G367" s="589"/>
      <c r="J367" s="334"/>
    </row>
    <row r="368" spans="1:16" ht="45" customHeight="1">
      <c r="A368" s="595"/>
      <c r="B368" s="832" t="s">
        <v>1069</v>
      </c>
      <c r="C368" s="832"/>
      <c r="D368" s="832"/>
      <c r="E368" s="832"/>
      <c r="F368" s="832"/>
      <c r="G368" s="589"/>
      <c r="I368" s="832" t="s">
        <v>1128</v>
      </c>
      <c r="J368" s="832"/>
      <c r="K368" s="832"/>
      <c r="L368" s="832"/>
    </row>
    <row r="369" spans="1:16" ht="13.8" thickBot="1">
      <c r="A369" s="595"/>
      <c r="B369" s="320"/>
      <c r="C369" s="580"/>
      <c r="D369" s="322"/>
      <c r="E369" s="323"/>
      <c r="F369" s="324"/>
      <c r="G369" s="589"/>
    </row>
    <row r="370" spans="1:16" ht="16.5" customHeight="1" thickBot="1">
      <c r="A370" s="594" t="s">
        <v>187</v>
      </c>
      <c r="B370" s="316" t="s">
        <v>14</v>
      </c>
      <c r="C370" s="317" t="s">
        <v>227</v>
      </c>
      <c r="D370" s="834" t="s">
        <v>1</v>
      </c>
      <c r="E370" s="834"/>
      <c r="F370" s="318" t="s">
        <v>228</v>
      </c>
      <c r="G370" s="589"/>
      <c r="H370" s="713" t="s">
        <v>14</v>
      </c>
      <c r="I370" s="332" t="s">
        <v>229</v>
      </c>
      <c r="J370" s="835" t="s">
        <v>1</v>
      </c>
      <c r="K370" s="836"/>
      <c r="L370" s="333" t="s">
        <v>230</v>
      </c>
    </row>
    <row r="371" spans="1:16" s="319" customFormat="1" ht="16.5" customHeight="1">
      <c r="A371" s="595"/>
      <c r="B371" s="320">
        <v>1</v>
      </c>
      <c r="C371" s="321" t="s">
        <v>25</v>
      </c>
      <c r="D371" s="322">
        <v>326</v>
      </c>
      <c r="E371" s="323"/>
      <c r="F371" s="324">
        <v>9.1188811188811184E-2</v>
      </c>
      <c r="G371" s="590"/>
      <c r="H371" s="329">
        <v>1</v>
      </c>
      <c r="I371" s="331" t="s">
        <v>135</v>
      </c>
      <c r="J371" s="334">
        <v>139</v>
      </c>
      <c r="K371" s="335"/>
      <c r="L371" s="330">
        <v>0.2730844793713163</v>
      </c>
      <c r="O371" s="103"/>
      <c r="P371" s="103"/>
    </row>
    <row r="372" spans="1:16">
      <c r="A372" s="595"/>
      <c r="B372" s="320">
        <v>2</v>
      </c>
      <c r="C372" s="321" t="s">
        <v>19</v>
      </c>
      <c r="D372" s="322">
        <v>320</v>
      </c>
      <c r="E372" s="323"/>
      <c r="F372" s="324">
        <v>8.951048951048951E-2</v>
      </c>
      <c r="G372" s="589"/>
      <c r="H372" s="329">
        <v>2</v>
      </c>
      <c r="I372" s="331" t="s">
        <v>102</v>
      </c>
      <c r="J372" s="334">
        <v>73</v>
      </c>
      <c r="K372" s="335"/>
      <c r="L372" s="330">
        <v>0.14341846758349705</v>
      </c>
    </row>
    <row r="373" spans="1:16">
      <c r="A373" s="595"/>
      <c r="B373" s="320">
        <v>3</v>
      </c>
      <c r="C373" s="321" t="s">
        <v>20</v>
      </c>
      <c r="D373" s="322">
        <v>192</v>
      </c>
      <c r="E373" s="323"/>
      <c r="F373" s="324">
        <v>5.3706293706293706E-2</v>
      </c>
      <c r="G373" s="589"/>
      <c r="H373" s="329">
        <v>3</v>
      </c>
      <c r="I373" s="331" t="s">
        <v>108</v>
      </c>
      <c r="J373" s="334">
        <v>59</v>
      </c>
      <c r="L373" s="330">
        <v>0.11591355599214145</v>
      </c>
    </row>
    <row r="374" spans="1:16">
      <c r="A374" s="595"/>
      <c r="B374" s="320">
        <v>4</v>
      </c>
      <c r="C374" s="321" t="s">
        <v>22</v>
      </c>
      <c r="D374" s="322">
        <v>179</v>
      </c>
      <c r="E374" s="323"/>
      <c r="F374" s="324">
        <v>5.0069930069930067E-2</v>
      </c>
      <c r="G374" s="589"/>
      <c r="H374" s="329">
        <v>4</v>
      </c>
      <c r="I374" s="331" t="s">
        <v>114</v>
      </c>
      <c r="J374" s="334">
        <v>41</v>
      </c>
      <c r="K374" s="335"/>
      <c r="L374" s="330">
        <v>8.0550098231827114E-2</v>
      </c>
      <c r="O374" s="319"/>
      <c r="P374" s="319"/>
    </row>
    <row r="375" spans="1:16">
      <c r="A375" s="595"/>
      <c r="B375" s="320">
        <v>5</v>
      </c>
      <c r="C375" s="321" t="s">
        <v>26</v>
      </c>
      <c r="D375" s="322">
        <v>178</v>
      </c>
      <c r="E375" s="323"/>
      <c r="F375" s="324">
        <v>4.9790209790209788E-2</v>
      </c>
      <c r="G375" s="589"/>
      <c r="H375" s="329">
        <v>5</v>
      </c>
      <c r="I375" s="331" t="s">
        <v>133</v>
      </c>
      <c r="J375" s="334">
        <v>15</v>
      </c>
      <c r="K375" s="335"/>
      <c r="L375" s="330">
        <v>2.9469548133595286E-2</v>
      </c>
    </row>
    <row r="376" spans="1:16">
      <c r="A376" s="595"/>
      <c r="B376" s="320">
        <v>6</v>
      </c>
      <c r="C376" s="321" t="s">
        <v>21</v>
      </c>
      <c r="D376" s="322">
        <v>171</v>
      </c>
      <c r="E376" s="323"/>
      <c r="F376" s="324">
        <v>4.783216783216783E-2</v>
      </c>
      <c r="G376" s="589"/>
      <c r="H376" s="329">
        <v>6</v>
      </c>
      <c r="I376" s="331" t="s">
        <v>117</v>
      </c>
      <c r="J376" s="334">
        <v>10</v>
      </c>
      <c r="K376" s="335"/>
      <c r="L376" s="330">
        <v>1.9646365422396856E-2</v>
      </c>
    </row>
    <row r="377" spans="1:16">
      <c r="A377" s="595"/>
      <c r="B377" s="320">
        <v>7</v>
      </c>
      <c r="C377" s="321" t="s">
        <v>457</v>
      </c>
      <c r="D377" s="322">
        <v>142</v>
      </c>
      <c r="E377" s="323"/>
      <c r="F377" s="324">
        <v>3.9720279720279722E-2</v>
      </c>
      <c r="G377" s="589"/>
      <c r="I377" s="331" t="s">
        <v>89</v>
      </c>
      <c r="J377" s="334">
        <v>157</v>
      </c>
      <c r="K377" s="335"/>
      <c r="L377" s="330">
        <v>0.30844793713163066</v>
      </c>
    </row>
    <row r="378" spans="1:16">
      <c r="A378" s="595"/>
      <c r="B378" s="320">
        <v>8</v>
      </c>
      <c r="C378" s="321" t="s">
        <v>23</v>
      </c>
      <c r="D378" s="322">
        <v>137</v>
      </c>
      <c r="E378" s="323"/>
      <c r="F378" s="324">
        <v>3.8321678321678321E-2</v>
      </c>
      <c r="G378" s="589"/>
      <c r="I378" s="331" t="s">
        <v>132</v>
      </c>
      <c r="J378" s="334">
        <v>51</v>
      </c>
      <c r="L378" s="330">
        <v>0.10019646365422397</v>
      </c>
    </row>
    <row r="379" spans="1:16">
      <c r="A379" s="595"/>
      <c r="B379" s="320">
        <v>9</v>
      </c>
      <c r="C379" s="321" t="s">
        <v>38</v>
      </c>
      <c r="D379" s="322">
        <v>98</v>
      </c>
      <c r="E379" s="323"/>
      <c r="F379" s="324">
        <v>2.7412587412587414E-2</v>
      </c>
      <c r="G379" s="589"/>
      <c r="J379" s="334"/>
    </row>
    <row r="380" spans="1:16">
      <c r="A380" s="595"/>
      <c r="B380" s="320">
        <v>10</v>
      </c>
      <c r="C380" s="327" t="s">
        <v>28</v>
      </c>
      <c r="D380" s="322">
        <v>93</v>
      </c>
      <c r="E380" s="323"/>
      <c r="F380" s="324">
        <v>2.6013986013986013E-2</v>
      </c>
      <c r="G380" s="589"/>
      <c r="J380" s="334"/>
    </row>
    <row r="381" spans="1:16">
      <c r="A381" s="595"/>
      <c r="B381" s="320"/>
      <c r="C381" s="325"/>
      <c r="D381" s="322"/>
      <c r="E381" s="323"/>
      <c r="F381" s="324"/>
      <c r="G381" s="589"/>
      <c r="J381" s="334"/>
    </row>
    <row r="382" spans="1:16" ht="45" customHeight="1">
      <c r="A382" s="595"/>
      <c r="B382" s="832" t="s">
        <v>1070</v>
      </c>
      <c r="C382" s="832"/>
      <c r="D382" s="832"/>
      <c r="E382" s="832"/>
      <c r="F382" s="832"/>
      <c r="G382" s="589"/>
      <c r="I382" s="832" t="s">
        <v>1129</v>
      </c>
      <c r="J382" s="832"/>
      <c r="K382" s="832"/>
      <c r="L382" s="832"/>
    </row>
    <row r="383" spans="1:16" ht="13.8" thickBot="1">
      <c r="A383" s="580" t="s">
        <v>1071</v>
      </c>
      <c r="B383" s="320"/>
      <c r="C383" s="325"/>
      <c r="D383" s="322"/>
      <c r="E383" s="323"/>
      <c r="F383" s="324"/>
      <c r="G383" s="589"/>
    </row>
    <row r="384" spans="1:16" ht="16.5" customHeight="1" thickBot="1">
      <c r="A384" s="594" t="s">
        <v>191</v>
      </c>
      <c r="B384" s="316" t="s">
        <v>14</v>
      </c>
      <c r="C384" s="317" t="s">
        <v>227</v>
      </c>
      <c r="D384" s="834" t="s">
        <v>1</v>
      </c>
      <c r="E384" s="834"/>
      <c r="F384" s="318" t="s">
        <v>228</v>
      </c>
      <c r="G384" s="589"/>
      <c r="H384" s="713" t="s">
        <v>14</v>
      </c>
      <c r="I384" s="332" t="s">
        <v>229</v>
      </c>
      <c r="J384" s="835" t="s">
        <v>1</v>
      </c>
      <c r="K384" s="836"/>
      <c r="L384" s="333" t="s">
        <v>230</v>
      </c>
    </row>
    <row r="385" spans="1:16" s="319" customFormat="1" ht="16.5" customHeight="1">
      <c r="A385" s="595"/>
      <c r="B385" s="320">
        <v>1</v>
      </c>
      <c r="C385" s="321" t="s">
        <v>19</v>
      </c>
      <c r="D385" s="322">
        <v>707</v>
      </c>
      <c r="E385" s="323"/>
      <c r="F385" s="324">
        <v>0.10650798433263031</v>
      </c>
      <c r="G385" s="590"/>
      <c r="H385" s="329">
        <v>1</v>
      </c>
      <c r="I385" s="331" t="s">
        <v>135</v>
      </c>
      <c r="J385" s="334">
        <v>234</v>
      </c>
      <c r="K385" s="335"/>
      <c r="L385" s="330">
        <v>0.24248704663212436</v>
      </c>
      <c r="O385" s="103"/>
      <c r="P385" s="103"/>
    </row>
    <row r="386" spans="1:16">
      <c r="A386" s="595"/>
      <c r="B386" s="320">
        <v>2</v>
      </c>
      <c r="C386" s="321" t="s">
        <v>25</v>
      </c>
      <c r="D386" s="322">
        <v>516</v>
      </c>
      <c r="E386" s="323"/>
      <c r="F386" s="324">
        <v>7.7734257306417601E-2</v>
      </c>
      <c r="G386" s="589"/>
      <c r="H386" s="329">
        <v>2</v>
      </c>
      <c r="I386" s="331" t="s">
        <v>102</v>
      </c>
      <c r="J386" s="334">
        <v>176</v>
      </c>
      <c r="K386" s="335"/>
      <c r="L386" s="330">
        <v>0.18238341968911917</v>
      </c>
    </row>
    <row r="387" spans="1:16">
      <c r="A387" s="595"/>
      <c r="B387" s="320">
        <v>3</v>
      </c>
      <c r="C387" s="321" t="s">
        <v>22</v>
      </c>
      <c r="D387" s="322">
        <v>501</v>
      </c>
      <c r="E387" s="323"/>
      <c r="F387" s="324">
        <v>7.5474540524254299E-2</v>
      </c>
      <c r="G387" s="589"/>
      <c r="H387" s="329">
        <v>3</v>
      </c>
      <c r="I387" s="331" t="s">
        <v>108</v>
      </c>
      <c r="J387" s="334">
        <v>121</v>
      </c>
      <c r="K387" s="335"/>
      <c r="L387" s="330">
        <v>0.12538860103626942</v>
      </c>
    </row>
    <row r="388" spans="1:16">
      <c r="A388" s="595"/>
      <c r="B388" s="320">
        <v>4</v>
      </c>
      <c r="C388" s="321" t="s">
        <v>457</v>
      </c>
      <c r="D388" s="322">
        <v>389</v>
      </c>
      <c r="E388" s="323"/>
      <c r="F388" s="324">
        <v>5.8601988550768307E-2</v>
      </c>
      <c r="G388" s="589"/>
      <c r="H388" s="329">
        <v>4</v>
      </c>
      <c r="I388" s="331" t="s">
        <v>133</v>
      </c>
      <c r="J388" s="334">
        <v>75</v>
      </c>
      <c r="K388" s="335"/>
      <c r="L388" s="330">
        <v>7.7720207253886009E-2</v>
      </c>
    </row>
    <row r="389" spans="1:16">
      <c r="A389" s="595"/>
      <c r="B389" s="320">
        <v>5</v>
      </c>
      <c r="C389" s="321" t="s">
        <v>26</v>
      </c>
      <c r="D389" s="322">
        <v>375</v>
      </c>
      <c r="E389" s="323"/>
      <c r="F389" s="324">
        <v>5.6492919554082553E-2</v>
      </c>
      <c r="G389" s="589"/>
      <c r="H389" s="329">
        <v>5</v>
      </c>
      <c r="I389" s="331" t="s">
        <v>114</v>
      </c>
      <c r="J389" s="334">
        <v>73</v>
      </c>
      <c r="L389" s="330">
        <v>7.5647668393782383E-2</v>
      </c>
    </row>
    <row r="390" spans="1:16">
      <c r="A390" s="595"/>
      <c r="B390" s="320">
        <v>6</v>
      </c>
      <c r="C390" s="321" t="s">
        <v>32</v>
      </c>
      <c r="D390" s="322">
        <v>292</v>
      </c>
      <c r="E390" s="323"/>
      <c r="F390" s="324">
        <v>4.3989153359445615E-2</v>
      </c>
      <c r="G390" s="589"/>
      <c r="H390" s="329">
        <v>6</v>
      </c>
      <c r="I390" s="331" t="s">
        <v>117</v>
      </c>
      <c r="J390" s="334">
        <v>26</v>
      </c>
      <c r="K390" s="335"/>
      <c r="L390" s="330">
        <v>2.6943005181347152E-2</v>
      </c>
      <c r="O390" s="319"/>
      <c r="P390" s="319"/>
    </row>
    <row r="391" spans="1:16">
      <c r="A391" s="595"/>
      <c r="B391" s="320">
        <v>7</v>
      </c>
      <c r="C391" s="321" t="s">
        <v>20</v>
      </c>
      <c r="D391" s="322">
        <v>288</v>
      </c>
      <c r="E391" s="323"/>
      <c r="F391" s="324">
        <v>4.3386562217535403E-2</v>
      </c>
      <c r="G391" s="589"/>
      <c r="I391" s="331" t="s">
        <v>89</v>
      </c>
      <c r="J391" s="334">
        <v>269</v>
      </c>
      <c r="K391" s="335"/>
      <c r="L391" s="330">
        <v>0.27875647668393783</v>
      </c>
    </row>
    <row r="392" spans="1:16">
      <c r="A392" s="595"/>
      <c r="B392" s="320">
        <v>8</v>
      </c>
      <c r="C392" s="321" t="s">
        <v>21</v>
      </c>
      <c r="D392" s="322">
        <v>277</v>
      </c>
      <c r="E392" s="323"/>
      <c r="F392" s="324">
        <v>4.1729436577282314E-2</v>
      </c>
      <c r="G392" s="589"/>
      <c r="I392" s="331" t="s">
        <v>132</v>
      </c>
      <c r="J392" s="334">
        <v>75</v>
      </c>
      <c r="L392" s="330">
        <v>7.7720207253886009E-2</v>
      </c>
    </row>
    <row r="393" spans="1:16">
      <c r="A393" s="595"/>
      <c r="B393" s="320">
        <v>9</v>
      </c>
      <c r="C393" s="321" t="s">
        <v>29</v>
      </c>
      <c r="D393" s="322">
        <v>215</v>
      </c>
      <c r="E393" s="323"/>
      <c r="F393" s="324">
        <v>3.2389273877673999E-2</v>
      </c>
      <c r="G393" s="589"/>
      <c r="J393" s="334"/>
    </row>
    <row r="394" spans="1:16">
      <c r="A394" s="595"/>
      <c r="B394" s="320">
        <v>10</v>
      </c>
      <c r="C394" s="321" t="s">
        <v>23</v>
      </c>
      <c r="D394" s="322">
        <v>191</v>
      </c>
      <c r="E394" s="323"/>
      <c r="F394" s="324">
        <v>2.8773727026212715E-2</v>
      </c>
      <c r="G394" s="589"/>
      <c r="J394" s="334"/>
    </row>
    <row r="395" spans="1:16">
      <c r="A395" s="595"/>
      <c r="B395" s="320"/>
      <c r="C395" s="325"/>
      <c r="D395" s="322"/>
      <c r="E395" s="323"/>
      <c r="F395" s="324"/>
      <c r="G395" s="589"/>
      <c r="J395" s="334"/>
    </row>
    <row r="396" spans="1:16" ht="45" customHeight="1">
      <c r="A396" s="595"/>
      <c r="B396" s="832" t="s">
        <v>1073</v>
      </c>
      <c r="C396" s="832"/>
      <c r="D396" s="832"/>
      <c r="E396" s="832"/>
      <c r="F396" s="832"/>
      <c r="G396" s="589"/>
      <c r="I396" s="832" t="s">
        <v>1130</v>
      </c>
      <c r="J396" s="832"/>
      <c r="K396" s="832"/>
      <c r="L396" s="832"/>
    </row>
    <row r="397" spans="1:16" ht="13.8" thickBot="1">
      <c r="A397" s="595"/>
      <c r="B397" s="320"/>
      <c r="C397" s="325"/>
      <c r="D397" s="322"/>
      <c r="E397" s="323"/>
      <c r="F397" s="324"/>
      <c r="G397" s="589"/>
    </row>
    <row r="398" spans="1:16" ht="16.5" customHeight="1" thickBot="1">
      <c r="A398" s="594" t="s">
        <v>158</v>
      </c>
      <c r="B398" s="316" t="s">
        <v>14</v>
      </c>
      <c r="C398" s="317" t="s">
        <v>227</v>
      </c>
      <c r="D398" s="834" t="s">
        <v>1</v>
      </c>
      <c r="E398" s="834"/>
      <c r="F398" s="318" t="s">
        <v>228</v>
      </c>
      <c r="G398" s="589"/>
      <c r="H398" s="713" t="s">
        <v>14</v>
      </c>
      <c r="I398" s="332" t="s">
        <v>229</v>
      </c>
      <c r="J398" s="835" t="s">
        <v>1</v>
      </c>
      <c r="K398" s="836"/>
      <c r="L398" s="333" t="s">
        <v>230</v>
      </c>
    </row>
    <row r="399" spans="1:16" s="319" customFormat="1" ht="16.5" customHeight="1">
      <c r="A399" s="595"/>
      <c r="B399" s="320">
        <v>1</v>
      </c>
      <c r="C399" s="321" t="s">
        <v>19</v>
      </c>
      <c r="D399" s="322">
        <v>2028</v>
      </c>
      <c r="E399" s="323"/>
      <c r="F399" s="324">
        <v>0.11686066612884638</v>
      </c>
      <c r="G399" s="590"/>
      <c r="H399" s="329">
        <v>1</v>
      </c>
      <c r="I399" s="331" t="s">
        <v>135</v>
      </c>
      <c r="J399" s="334">
        <v>721</v>
      </c>
      <c r="K399" s="335"/>
      <c r="L399" s="330">
        <v>0.26624815361890697</v>
      </c>
      <c r="O399" s="103"/>
      <c r="P399" s="103"/>
    </row>
    <row r="400" spans="1:16">
      <c r="A400" s="595"/>
      <c r="B400" s="320">
        <v>2</v>
      </c>
      <c r="C400" s="321" t="s">
        <v>22</v>
      </c>
      <c r="D400" s="322">
        <v>1413</v>
      </c>
      <c r="E400" s="323"/>
      <c r="F400" s="324">
        <v>8.1422150512850067E-2</v>
      </c>
      <c r="G400" s="589"/>
      <c r="H400" s="329">
        <v>2</v>
      </c>
      <c r="I400" s="331" t="s">
        <v>102</v>
      </c>
      <c r="J400" s="334">
        <v>476</v>
      </c>
      <c r="K400" s="335"/>
      <c r="L400" s="330">
        <v>0.17577548005908419</v>
      </c>
    </row>
    <row r="401" spans="1:16">
      <c r="A401" s="595"/>
      <c r="B401" s="320">
        <v>3</v>
      </c>
      <c r="C401" s="321" t="s">
        <v>25</v>
      </c>
      <c r="D401" s="322">
        <v>1295</v>
      </c>
      <c r="E401" s="323"/>
      <c r="F401" s="324">
        <v>7.4622565402788985E-2</v>
      </c>
      <c r="G401" s="589"/>
      <c r="H401" s="329">
        <v>3</v>
      </c>
      <c r="I401" s="331" t="s">
        <v>108</v>
      </c>
      <c r="J401" s="334">
        <v>357</v>
      </c>
      <c r="K401" s="335"/>
      <c r="L401" s="330">
        <v>0.13183161004431315</v>
      </c>
    </row>
    <row r="402" spans="1:16">
      <c r="A402" s="595"/>
      <c r="B402" s="320">
        <v>4</v>
      </c>
      <c r="C402" s="321" t="s">
        <v>26</v>
      </c>
      <c r="D402" s="322">
        <v>1011</v>
      </c>
      <c r="E402" s="323"/>
      <c r="F402" s="324">
        <v>5.8257462256540278E-2</v>
      </c>
      <c r="G402" s="589"/>
      <c r="H402" s="329">
        <v>4</v>
      </c>
      <c r="I402" s="331" t="s">
        <v>114</v>
      </c>
      <c r="J402" s="334">
        <v>218</v>
      </c>
      <c r="L402" s="330">
        <v>8.0502215657311665E-2</v>
      </c>
    </row>
    <row r="403" spans="1:16">
      <c r="A403" s="595"/>
      <c r="B403" s="320">
        <v>5</v>
      </c>
      <c r="C403" s="321" t="s">
        <v>457</v>
      </c>
      <c r="D403" s="322">
        <v>900</v>
      </c>
      <c r="E403" s="323"/>
      <c r="F403" s="324">
        <v>5.1861242364872655E-2</v>
      </c>
      <c r="G403" s="589"/>
      <c r="H403" s="329">
        <v>5</v>
      </c>
      <c r="I403" s="331" t="s">
        <v>133</v>
      </c>
      <c r="J403" s="334">
        <v>200</v>
      </c>
      <c r="K403" s="335"/>
      <c r="L403" s="330">
        <v>7.3855243722304287E-2</v>
      </c>
    </row>
    <row r="404" spans="1:16">
      <c r="A404" s="595"/>
      <c r="B404" s="320">
        <v>6</v>
      </c>
      <c r="C404" s="321" t="s">
        <v>20</v>
      </c>
      <c r="D404" s="322">
        <v>569</v>
      </c>
      <c r="E404" s="323"/>
      <c r="F404" s="324">
        <v>3.2787829895125041E-2</v>
      </c>
      <c r="G404" s="589"/>
      <c r="H404" s="329">
        <v>6</v>
      </c>
      <c r="I404" s="331" t="s">
        <v>117</v>
      </c>
      <c r="J404" s="334">
        <v>132</v>
      </c>
      <c r="K404" s="335"/>
      <c r="L404" s="330">
        <v>4.874446085672083E-2</v>
      </c>
    </row>
    <row r="405" spans="1:16">
      <c r="A405" s="595"/>
      <c r="B405" s="320">
        <v>7</v>
      </c>
      <c r="C405" s="321" t="s">
        <v>23</v>
      </c>
      <c r="D405" s="322">
        <v>500</v>
      </c>
      <c r="E405" s="323"/>
      <c r="F405" s="324">
        <v>2.881180131381814E-2</v>
      </c>
      <c r="G405" s="589"/>
      <c r="I405" s="331" t="s">
        <v>89</v>
      </c>
      <c r="J405" s="334">
        <v>783</v>
      </c>
      <c r="K405" s="335"/>
      <c r="L405" s="330">
        <v>0.28914327917282129</v>
      </c>
    </row>
    <row r="406" spans="1:16">
      <c r="A406" s="595"/>
      <c r="B406" s="320">
        <v>8</v>
      </c>
      <c r="C406" s="313" t="s">
        <v>21</v>
      </c>
      <c r="D406" s="322">
        <v>472</v>
      </c>
      <c r="E406" s="323"/>
      <c r="F406" s="324">
        <v>2.7198340440244325E-2</v>
      </c>
      <c r="G406" s="589"/>
      <c r="I406" s="331" t="s">
        <v>132</v>
      </c>
      <c r="J406" s="334">
        <v>210</v>
      </c>
      <c r="L406" s="330">
        <v>7.7548005908419496E-2</v>
      </c>
      <c r="O406" s="319"/>
      <c r="P406" s="319"/>
    </row>
    <row r="407" spans="1:16">
      <c r="A407" s="595"/>
      <c r="B407" s="320">
        <v>9</v>
      </c>
      <c r="C407" s="321" t="s">
        <v>398</v>
      </c>
      <c r="D407" s="322">
        <v>408</v>
      </c>
      <c r="E407" s="323"/>
      <c r="F407" s="324">
        <v>2.3510429872075602E-2</v>
      </c>
      <c r="G407" s="589"/>
      <c r="J407" s="334"/>
    </row>
    <row r="408" spans="1:16">
      <c r="A408" s="595"/>
      <c r="B408" s="320">
        <v>10</v>
      </c>
      <c r="C408" s="321" t="s">
        <v>32</v>
      </c>
      <c r="D408" s="322">
        <v>400</v>
      </c>
      <c r="E408" s="323"/>
      <c r="F408" s="324">
        <v>2.3049441051054512E-2</v>
      </c>
      <c r="G408" s="589"/>
      <c r="J408" s="334"/>
    </row>
    <row r="409" spans="1:16">
      <c r="A409" s="595"/>
      <c r="B409" s="320"/>
      <c r="C409" s="325"/>
      <c r="D409" s="322"/>
      <c r="E409" s="323"/>
      <c r="F409" s="324"/>
      <c r="G409" s="589"/>
      <c r="J409" s="334"/>
    </row>
    <row r="410" spans="1:16" ht="45" customHeight="1">
      <c r="A410" s="595"/>
      <c r="B410" s="832" t="s">
        <v>1074</v>
      </c>
      <c r="C410" s="832"/>
      <c r="D410" s="832"/>
      <c r="E410" s="832"/>
      <c r="F410" s="832"/>
      <c r="G410" s="589"/>
      <c r="I410" s="832" t="s">
        <v>1131</v>
      </c>
      <c r="J410" s="832"/>
      <c r="K410" s="832"/>
      <c r="L410" s="832"/>
    </row>
    <row r="411" spans="1:16" ht="13.8" thickBot="1">
      <c r="A411" s="595"/>
      <c r="B411" s="320"/>
      <c r="C411" s="325"/>
      <c r="D411" s="322"/>
      <c r="E411" s="323"/>
      <c r="F411" s="324"/>
      <c r="G411" s="589"/>
    </row>
    <row r="412" spans="1:16" ht="16.5" customHeight="1" thickBot="1">
      <c r="A412" s="594" t="s">
        <v>168</v>
      </c>
      <c r="B412" s="316" t="s">
        <v>14</v>
      </c>
      <c r="C412" s="317" t="s">
        <v>227</v>
      </c>
      <c r="D412" s="834" t="s">
        <v>1</v>
      </c>
      <c r="E412" s="834"/>
      <c r="F412" s="318" t="s">
        <v>228</v>
      </c>
      <c r="G412" s="589"/>
      <c r="H412" s="713" t="s">
        <v>14</v>
      </c>
      <c r="I412" s="332" t="s">
        <v>229</v>
      </c>
      <c r="J412" s="835" t="s">
        <v>1</v>
      </c>
      <c r="K412" s="836"/>
      <c r="L412" s="333" t="s">
        <v>230</v>
      </c>
    </row>
    <row r="413" spans="1:16" s="319" customFormat="1" ht="16.5" customHeight="1">
      <c r="A413" s="595"/>
      <c r="B413" s="320">
        <v>1</v>
      </c>
      <c r="C413" s="321" t="s">
        <v>22</v>
      </c>
      <c r="D413" s="322">
        <v>818</v>
      </c>
      <c r="E413" s="323"/>
      <c r="F413" s="324">
        <v>0.12990312847387644</v>
      </c>
      <c r="G413" s="590"/>
      <c r="H413" s="329">
        <v>1</v>
      </c>
      <c r="I413" s="331" t="s">
        <v>135</v>
      </c>
      <c r="J413" s="334">
        <v>177</v>
      </c>
      <c r="K413" s="335"/>
      <c r="L413" s="330">
        <v>0.2576419213973799</v>
      </c>
      <c r="O413" s="103"/>
      <c r="P413" s="103"/>
    </row>
    <row r="414" spans="1:16">
      <c r="A414" s="595"/>
      <c r="B414" s="320">
        <v>2</v>
      </c>
      <c r="C414" s="321" t="s">
        <v>19</v>
      </c>
      <c r="D414" s="322">
        <v>520</v>
      </c>
      <c r="E414" s="323"/>
      <c r="F414" s="324">
        <v>8.2579005875813877E-2</v>
      </c>
      <c r="G414" s="589"/>
      <c r="H414" s="329">
        <v>2</v>
      </c>
      <c r="I414" s="331" t="s">
        <v>102</v>
      </c>
      <c r="J414" s="334">
        <v>131</v>
      </c>
      <c r="K414" s="335"/>
      <c r="L414" s="330">
        <v>0.19068413391557495</v>
      </c>
    </row>
    <row r="415" spans="1:16">
      <c r="A415" s="595"/>
      <c r="B415" s="320">
        <v>3</v>
      </c>
      <c r="C415" s="321" t="s">
        <v>25</v>
      </c>
      <c r="D415" s="322">
        <v>518</v>
      </c>
      <c r="E415" s="323"/>
      <c r="F415" s="324">
        <v>8.2261394314753059E-2</v>
      </c>
      <c r="G415" s="589"/>
      <c r="H415" s="329">
        <v>3</v>
      </c>
      <c r="I415" s="331" t="s">
        <v>114</v>
      </c>
      <c r="J415" s="334">
        <v>79</v>
      </c>
      <c r="L415" s="330">
        <v>0.11499272197962154</v>
      </c>
    </row>
    <row r="416" spans="1:16">
      <c r="A416" s="595"/>
      <c r="B416" s="320">
        <v>4</v>
      </c>
      <c r="C416" s="321" t="s">
        <v>457</v>
      </c>
      <c r="D416" s="322">
        <v>382</v>
      </c>
      <c r="E416" s="323"/>
      <c r="F416" s="324">
        <v>6.0663808162617121E-2</v>
      </c>
      <c r="G416" s="589"/>
      <c r="H416" s="329">
        <v>4</v>
      </c>
      <c r="I416" s="331" t="s">
        <v>108</v>
      </c>
      <c r="J416" s="334">
        <v>77</v>
      </c>
      <c r="K416" s="335"/>
      <c r="L416" s="330">
        <v>0.11208151382823872</v>
      </c>
    </row>
    <row r="417" spans="1:16">
      <c r="A417" s="595"/>
      <c r="B417" s="320">
        <v>5</v>
      </c>
      <c r="C417" s="321" t="s">
        <v>26</v>
      </c>
      <c r="D417" s="322">
        <v>363</v>
      </c>
      <c r="E417" s="323"/>
      <c r="F417" s="324">
        <v>5.7646498332539306E-2</v>
      </c>
      <c r="G417" s="589"/>
      <c r="H417" s="329">
        <v>5</v>
      </c>
      <c r="I417" s="331" t="s">
        <v>117</v>
      </c>
      <c r="J417" s="334">
        <v>23</v>
      </c>
      <c r="K417" s="335"/>
      <c r="L417" s="330">
        <v>3.3478893740902474E-2</v>
      </c>
    </row>
    <row r="418" spans="1:16">
      <c r="A418" s="595"/>
      <c r="B418" s="320">
        <v>6</v>
      </c>
      <c r="C418" s="321" t="s">
        <v>21</v>
      </c>
      <c r="D418" s="322">
        <v>260</v>
      </c>
      <c r="E418" s="323"/>
      <c r="F418" s="324">
        <v>4.1289502937906938E-2</v>
      </c>
      <c r="G418" s="589"/>
      <c r="H418" s="329">
        <v>6</v>
      </c>
      <c r="I418" s="331" t="s">
        <v>133</v>
      </c>
      <c r="J418" s="334">
        <v>18</v>
      </c>
      <c r="K418" s="335"/>
      <c r="L418" s="330">
        <v>2.6200873362445413E-2</v>
      </c>
    </row>
    <row r="419" spans="1:16">
      <c r="A419" s="595"/>
      <c r="B419" s="320">
        <v>7</v>
      </c>
      <c r="C419" s="321" t="s">
        <v>32</v>
      </c>
      <c r="D419" s="322">
        <v>238</v>
      </c>
      <c r="E419" s="323"/>
      <c r="F419" s="324">
        <v>3.7795775766237889E-2</v>
      </c>
      <c r="G419" s="589"/>
      <c r="I419" s="331" t="s">
        <v>89</v>
      </c>
      <c r="J419" s="334">
        <v>162</v>
      </c>
      <c r="K419" s="335"/>
      <c r="L419" s="330">
        <v>0.23580786026200873</v>
      </c>
    </row>
    <row r="420" spans="1:16">
      <c r="A420" s="595"/>
      <c r="B420" s="320">
        <v>8</v>
      </c>
      <c r="C420" s="321" t="s">
        <v>23</v>
      </c>
      <c r="D420" s="322">
        <v>205</v>
      </c>
      <c r="E420" s="323"/>
      <c r="F420" s="324">
        <v>3.2555185008734319E-2</v>
      </c>
      <c r="G420" s="589"/>
      <c r="I420" s="331" t="s">
        <v>132</v>
      </c>
      <c r="J420" s="334">
        <v>74</v>
      </c>
      <c r="L420" s="330">
        <v>0.10771470160116449</v>
      </c>
    </row>
    <row r="421" spans="1:16">
      <c r="A421" s="595"/>
      <c r="B421" s="320">
        <v>9</v>
      </c>
      <c r="C421" s="321" t="s">
        <v>20</v>
      </c>
      <c r="D421" s="322">
        <v>204</v>
      </c>
      <c r="E421" s="323"/>
      <c r="F421" s="324">
        <v>3.239637922820391E-2</v>
      </c>
      <c r="G421" s="589"/>
      <c r="J421" s="334"/>
    </row>
    <row r="422" spans="1:16">
      <c r="A422" s="595"/>
      <c r="B422" s="320">
        <v>10</v>
      </c>
      <c r="C422" s="321" t="s">
        <v>29</v>
      </c>
      <c r="D422" s="322">
        <v>179</v>
      </c>
      <c r="E422" s="323"/>
      <c r="F422" s="324">
        <v>2.8426234714943623E-2</v>
      </c>
      <c r="G422" s="589"/>
      <c r="J422" s="334"/>
      <c r="O422" s="319"/>
      <c r="P422" s="319"/>
    </row>
    <row r="423" spans="1:16">
      <c r="A423" s="595"/>
      <c r="B423" s="320"/>
      <c r="C423" s="313"/>
      <c r="D423" s="322"/>
      <c r="E423" s="323"/>
      <c r="F423" s="324"/>
      <c r="G423" s="589"/>
      <c r="J423" s="334"/>
    </row>
    <row r="424" spans="1:16" ht="45" customHeight="1">
      <c r="A424" s="595"/>
      <c r="B424" s="832" t="s">
        <v>1075</v>
      </c>
      <c r="C424" s="832"/>
      <c r="D424" s="832"/>
      <c r="E424" s="832"/>
      <c r="F424" s="832"/>
      <c r="G424" s="589"/>
      <c r="I424" s="832" t="s">
        <v>1132</v>
      </c>
      <c r="J424" s="832"/>
      <c r="K424" s="832"/>
      <c r="L424" s="832"/>
    </row>
    <row r="425" spans="1:16" ht="13.8" thickBot="1">
      <c r="A425" s="595"/>
      <c r="B425" s="320"/>
      <c r="C425" s="325"/>
      <c r="D425" s="322"/>
      <c r="E425" s="323"/>
      <c r="F425" s="324"/>
      <c r="G425" s="589"/>
    </row>
    <row r="426" spans="1:16" ht="16.5" customHeight="1" thickBot="1">
      <c r="A426" s="594" t="s">
        <v>165</v>
      </c>
      <c r="B426" s="316" t="s">
        <v>14</v>
      </c>
      <c r="C426" s="317" t="s">
        <v>227</v>
      </c>
      <c r="D426" s="834" t="s">
        <v>1</v>
      </c>
      <c r="E426" s="834"/>
      <c r="F426" s="318" t="s">
        <v>228</v>
      </c>
      <c r="G426" s="589"/>
      <c r="H426" s="713" t="s">
        <v>14</v>
      </c>
      <c r="I426" s="332" t="s">
        <v>229</v>
      </c>
      <c r="J426" s="835" t="s">
        <v>1</v>
      </c>
      <c r="K426" s="836"/>
      <c r="L426" s="333" t="s">
        <v>230</v>
      </c>
    </row>
    <row r="427" spans="1:16" s="319" customFormat="1" ht="16.5" customHeight="1">
      <c r="A427" s="595"/>
      <c r="B427" s="320">
        <v>1</v>
      </c>
      <c r="C427" s="321" t="s">
        <v>22</v>
      </c>
      <c r="D427" s="322">
        <v>5316</v>
      </c>
      <c r="E427" s="323"/>
      <c r="F427" s="324">
        <v>0.11606733477434991</v>
      </c>
      <c r="G427" s="590"/>
      <c r="H427" s="329">
        <v>1</v>
      </c>
      <c r="I427" s="331" t="s">
        <v>135</v>
      </c>
      <c r="J427" s="334">
        <v>1912</v>
      </c>
      <c r="K427" s="335"/>
      <c r="L427" s="330">
        <v>0.26644370122630995</v>
      </c>
      <c r="O427" s="103"/>
      <c r="P427" s="103"/>
    </row>
    <row r="428" spans="1:16">
      <c r="A428" s="595"/>
      <c r="B428" s="320">
        <v>2</v>
      </c>
      <c r="C428" s="321" t="s">
        <v>19</v>
      </c>
      <c r="D428" s="322">
        <v>4984</v>
      </c>
      <c r="E428" s="323"/>
      <c r="F428" s="324">
        <v>0.10881858474705793</v>
      </c>
      <c r="G428" s="589"/>
      <c r="H428" s="329">
        <v>2</v>
      </c>
      <c r="I428" s="331" t="s">
        <v>102</v>
      </c>
      <c r="J428" s="334">
        <v>1264</v>
      </c>
      <c r="K428" s="335"/>
      <c r="L428" s="330">
        <v>0.17614269788182832</v>
      </c>
    </row>
    <row r="429" spans="1:16">
      <c r="A429" s="595"/>
      <c r="B429" s="320">
        <v>3</v>
      </c>
      <c r="C429" s="321" t="s">
        <v>26</v>
      </c>
      <c r="D429" s="322">
        <v>3021</v>
      </c>
      <c r="E429" s="323"/>
      <c r="F429" s="324">
        <v>6.5959258531473108E-2</v>
      </c>
      <c r="G429" s="589"/>
      <c r="H429" s="329">
        <v>3</v>
      </c>
      <c r="I429" s="331" t="s">
        <v>108</v>
      </c>
      <c r="J429" s="334">
        <v>1037</v>
      </c>
      <c r="K429" s="335"/>
      <c r="L429" s="330">
        <v>0.14450947603121517</v>
      </c>
    </row>
    <row r="430" spans="1:16">
      <c r="A430" s="595"/>
      <c r="B430" s="320">
        <v>4</v>
      </c>
      <c r="C430" s="321" t="s">
        <v>25</v>
      </c>
      <c r="D430" s="322">
        <v>2774</v>
      </c>
      <c r="E430" s="323"/>
      <c r="F430" s="324">
        <v>6.0566363179843236E-2</v>
      </c>
      <c r="G430" s="589"/>
      <c r="H430" s="329">
        <v>4</v>
      </c>
      <c r="I430" s="331" t="s">
        <v>114</v>
      </c>
      <c r="J430" s="334">
        <v>561</v>
      </c>
      <c r="L430" s="330">
        <v>7.8177257525083615E-2</v>
      </c>
    </row>
    <row r="431" spans="1:16">
      <c r="A431" s="595"/>
      <c r="B431" s="320">
        <v>5</v>
      </c>
      <c r="C431" s="321" t="s">
        <v>457</v>
      </c>
      <c r="D431" s="322">
        <v>2372</v>
      </c>
      <c r="E431" s="323"/>
      <c r="F431" s="324">
        <v>5.1789262243182463E-2</v>
      </c>
      <c r="G431" s="589"/>
      <c r="H431" s="329">
        <v>5</v>
      </c>
      <c r="I431" s="331" t="s">
        <v>133</v>
      </c>
      <c r="J431" s="334">
        <v>376</v>
      </c>
      <c r="K431" s="335"/>
      <c r="L431" s="330">
        <v>5.2396878483835008E-2</v>
      </c>
    </row>
    <row r="432" spans="1:16">
      <c r="A432" s="595"/>
      <c r="B432" s="320">
        <v>6</v>
      </c>
      <c r="C432" s="321" t="s">
        <v>21</v>
      </c>
      <c r="D432" s="322">
        <v>1484</v>
      </c>
      <c r="E432" s="323"/>
      <c r="F432" s="324">
        <v>3.2401039278618371E-2</v>
      </c>
      <c r="G432" s="589"/>
      <c r="H432" s="329">
        <v>6</v>
      </c>
      <c r="I432" s="331" t="s">
        <v>117</v>
      </c>
      <c r="J432" s="334">
        <v>234</v>
      </c>
      <c r="K432" s="335"/>
      <c r="L432" s="330">
        <v>3.2608695652173912E-2</v>
      </c>
    </row>
    <row r="433" spans="1:16">
      <c r="A433" s="595"/>
      <c r="B433" s="320">
        <v>7</v>
      </c>
      <c r="C433" s="321" t="s">
        <v>23</v>
      </c>
      <c r="D433" s="322">
        <v>1313</v>
      </c>
      <c r="E433" s="323"/>
      <c r="F433" s="324">
        <v>2.8667496342874611E-2</v>
      </c>
      <c r="G433" s="589"/>
      <c r="I433" s="331" t="s">
        <v>89</v>
      </c>
      <c r="J433" s="334">
        <v>1940</v>
      </c>
      <c r="K433" s="335"/>
      <c r="L433" s="330">
        <v>0.27034559643255296</v>
      </c>
    </row>
    <row r="434" spans="1:16">
      <c r="A434" s="595"/>
      <c r="B434" s="320">
        <v>8</v>
      </c>
      <c r="C434" s="321" t="s">
        <v>31</v>
      </c>
      <c r="D434" s="322">
        <v>1247</v>
      </c>
      <c r="E434" s="323"/>
      <c r="F434" s="324">
        <v>2.7226479771184035E-2</v>
      </c>
      <c r="G434" s="589"/>
      <c r="I434" s="331" t="s">
        <v>132</v>
      </c>
      <c r="J434" s="334">
        <v>563</v>
      </c>
      <c r="L434" s="330">
        <v>7.8455964325529537E-2</v>
      </c>
    </row>
    <row r="435" spans="1:16">
      <c r="A435" s="595"/>
      <c r="B435" s="320">
        <v>9</v>
      </c>
      <c r="C435" s="321" t="s">
        <v>20</v>
      </c>
      <c r="D435" s="322">
        <v>1245</v>
      </c>
      <c r="E435" s="323"/>
      <c r="F435" s="324">
        <v>2.7182812602344928E-2</v>
      </c>
      <c r="G435" s="589"/>
      <c r="J435" s="334"/>
    </row>
    <row r="436" spans="1:16">
      <c r="A436" s="595"/>
      <c r="B436" s="320">
        <v>10</v>
      </c>
      <c r="C436" s="321" t="s">
        <v>29</v>
      </c>
      <c r="D436" s="322">
        <v>1228</v>
      </c>
      <c r="E436" s="323"/>
      <c r="F436" s="324">
        <v>2.6811641667212505E-2</v>
      </c>
      <c r="G436" s="589"/>
      <c r="J436" s="334"/>
    </row>
    <row r="437" spans="1:16">
      <c r="A437" s="595"/>
      <c r="B437" s="320"/>
      <c r="C437" s="325"/>
      <c r="D437" s="322"/>
      <c r="E437" s="323"/>
      <c r="F437" s="324"/>
      <c r="G437" s="589"/>
      <c r="J437" s="334"/>
    </row>
    <row r="438" spans="1:16" ht="45" customHeight="1">
      <c r="A438" s="595"/>
      <c r="B438" s="832" t="s">
        <v>1076</v>
      </c>
      <c r="C438" s="832"/>
      <c r="D438" s="832"/>
      <c r="E438" s="832"/>
      <c r="F438" s="832"/>
      <c r="G438" s="589"/>
      <c r="I438" s="832" t="s">
        <v>1133</v>
      </c>
      <c r="J438" s="832"/>
      <c r="K438" s="832"/>
      <c r="L438" s="832"/>
      <c r="O438" s="319"/>
      <c r="P438" s="319"/>
    </row>
    <row r="439" spans="1:16" ht="13.8" thickBot="1">
      <c r="A439" s="595"/>
      <c r="B439" s="320"/>
      <c r="C439" s="325"/>
      <c r="D439" s="322"/>
      <c r="E439" s="323"/>
      <c r="F439" s="324"/>
      <c r="G439" s="589"/>
    </row>
    <row r="440" spans="1:16" ht="16.5" customHeight="1" thickBot="1">
      <c r="A440" s="594" t="s">
        <v>177</v>
      </c>
      <c r="B440" s="316" t="s">
        <v>14</v>
      </c>
      <c r="C440" s="317" t="s">
        <v>227</v>
      </c>
      <c r="D440" s="834" t="s">
        <v>1</v>
      </c>
      <c r="E440" s="834"/>
      <c r="F440" s="318" t="s">
        <v>228</v>
      </c>
      <c r="G440" s="589"/>
      <c r="H440" s="713" t="s">
        <v>14</v>
      </c>
      <c r="I440" s="332" t="s">
        <v>229</v>
      </c>
      <c r="J440" s="835" t="s">
        <v>1</v>
      </c>
      <c r="K440" s="836"/>
      <c r="L440" s="333" t="s">
        <v>230</v>
      </c>
    </row>
    <row r="441" spans="1:16" s="319" customFormat="1" ht="16.5" customHeight="1">
      <c r="A441" s="595"/>
      <c r="B441" s="320">
        <v>1</v>
      </c>
      <c r="C441" s="321" t="s">
        <v>19</v>
      </c>
      <c r="D441" s="322">
        <v>851</v>
      </c>
      <c r="E441" s="323"/>
      <c r="F441" s="324">
        <v>0.10262904003859141</v>
      </c>
      <c r="G441" s="590"/>
      <c r="H441" s="329">
        <v>1</v>
      </c>
      <c r="I441" s="331" t="s">
        <v>135</v>
      </c>
      <c r="J441" s="334">
        <v>354</v>
      </c>
      <c r="K441" s="335"/>
      <c r="L441" s="330">
        <v>0.24447513812154695</v>
      </c>
      <c r="O441" s="103"/>
      <c r="P441" s="103"/>
    </row>
    <row r="442" spans="1:16">
      <c r="A442" s="595"/>
      <c r="B442" s="320">
        <v>2</v>
      </c>
      <c r="C442" s="321" t="s">
        <v>25</v>
      </c>
      <c r="D442" s="322">
        <v>670</v>
      </c>
      <c r="E442" s="323"/>
      <c r="F442" s="324">
        <v>8.0800771828268211E-2</v>
      </c>
      <c r="G442" s="589"/>
      <c r="H442" s="329">
        <v>2</v>
      </c>
      <c r="I442" s="331" t="s">
        <v>102</v>
      </c>
      <c r="J442" s="334">
        <v>202</v>
      </c>
      <c r="K442" s="335"/>
      <c r="L442" s="330">
        <v>0.13950276243093923</v>
      </c>
    </row>
    <row r="443" spans="1:16">
      <c r="A443" s="595"/>
      <c r="B443" s="320">
        <v>3</v>
      </c>
      <c r="C443" s="321" t="s">
        <v>22</v>
      </c>
      <c r="D443" s="322">
        <v>620</v>
      </c>
      <c r="E443" s="323"/>
      <c r="F443" s="324">
        <v>7.4770863482875066E-2</v>
      </c>
      <c r="G443" s="589"/>
      <c r="H443" s="329">
        <v>3</v>
      </c>
      <c r="I443" s="331" t="s">
        <v>108</v>
      </c>
      <c r="J443" s="334">
        <v>168</v>
      </c>
      <c r="K443" s="335"/>
      <c r="L443" s="330">
        <v>0.11602209944751381</v>
      </c>
    </row>
    <row r="444" spans="1:16">
      <c r="A444" s="595"/>
      <c r="B444" s="320">
        <v>4</v>
      </c>
      <c r="C444" s="321" t="s">
        <v>20</v>
      </c>
      <c r="D444" s="322">
        <v>513</v>
      </c>
      <c r="E444" s="323"/>
      <c r="F444" s="324">
        <v>6.1866859623733721E-2</v>
      </c>
      <c r="G444" s="589"/>
      <c r="H444" s="329">
        <v>4</v>
      </c>
      <c r="I444" s="331" t="s">
        <v>133</v>
      </c>
      <c r="J444" s="334">
        <v>165</v>
      </c>
      <c r="K444" s="335"/>
      <c r="L444" s="330">
        <v>0.11395027624309392</v>
      </c>
    </row>
    <row r="445" spans="1:16">
      <c r="A445" s="595"/>
      <c r="B445" s="320">
        <v>5</v>
      </c>
      <c r="C445" s="321" t="s">
        <v>457</v>
      </c>
      <c r="D445" s="322">
        <v>416</v>
      </c>
      <c r="E445" s="323"/>
      <c r="F445" s="324">
        <v>5.016883743367101E-2</v>
      </c>
      <c r="G445" s="589"/>
      <c r="H445" s="329">
        <v>5</v>
      </c>
      <c r="I445" s="331" t="s">
        <v>114</v>
      </c>
      <c r="J445" s="334">
        <v>113</v>
      </c>
      <c r="L445" s="330">
        <v>7.8038674033149166E-2</v>
      </c>
    </row>
    <row r="446" spans="1:16">
      <c r="A446" s="595"/>
      <c r="B446" s="320">
        <v>6</v>
      </c>
      <c r="C446" s="325" t="s">
        <v>26</v>
      </c>
      <c r="D446" s="322">
        <v>385</v>
      </c>
      <c r="E446" s="323"/>
      <c r="F446" s="324">
        <v>4.6430294259527258E-2</v>
      </c>
      <c r="G446" s="589"/>
      <c r="H446" s="329">
        <v>6</v>
      </c>
      <c r="I446" s="331" t="s">
        <v>117</v>
      </c>
      <c r="J446" s="334">
        <v>50</v>
      </c>
      <c r="K446" s="335"/>
      <c r="L446" s="330">
        <v>3.4530386740331494E-2</v>
      </c>
    </row>
    <row r="447" spans="1:16">
      <c r="A447" s="595"/>
      <c r="B447" s="320">
        <v>7</v>
      </c>
      <c r="C447" s="326" t="s">
        <v>21</v>
      </c>
      <c r="D447" s="322">
        <v>332</v>
      </c>
      <c r="E447" s="323"/>
      <c r="F447" s="324">
        <v>4.0038591413410519E-2</v>
      </c>
      <c r="G447" s="589"/>
      <c r="I447" s="331" t="s">
        <v>89</v>
      </c>
      <c r="J447" s="334">
        <v>446</v>
      </c>
      <c r="K447" s="335"/>
      <c r="L447" s="330">
        <v>0.30801104972375692</v>
      </c>
    </row>
    <row r="448" spans="1:16" ht="26.4">
      <c r="A448" s="595"/>
      <c r="B448" s="320">
        <v>8</v>
      </c>
      <c r="C448" s="325" t="s">
        <v>36</v>
      </c>
      <c r="D448" s="322">
        <v>298</v>
      </c>
      <c r="E448" s="323"/>
      <c r="F448" s="324">
        <v>3.5938253738543174E-2</v>
      </c>
      <c r="G448" s="589"/>
      <c r="I448" s="331" t="s">
        <v>132</v>
      </c>
      <c r="J448" s="334">
        <v>99</v>
      </c>
      <c r="L448" s="330">
        <v>6.8370165745856359E-2</v>
      </c>
    </row>
    <row r="449" spans="1:16">
      <c r="A449" s="595"/>
      <c r="B449" s="320">
        <v>9</v>
      </c>
      <c r="C449" s="321" t="s">
        <v>32</v>
      </c>
      <c r="D449" s="322">
        <v>267</v>
      </c>
      <c r="E449" s="323"/>
      <c r="F449" s="324">
        <v>3.2199710564399422E-2</v>
      </c>
      <c r="G449" s="589"/>
      <c r="J449" s="334"/>
    </row>
    <row r="450" spans="1:16">
      <c r="A450" s="595"/>
      <c r="B450" s="320">
        <v>10</v>
      </c>
      <c r="C450" s="325" t="s">
        <v>23</v>
      </c>
      <c r="D450" s="322">
        <v>237</v>
      </c>
      <c r="E450" s="323"/>
      <c r="F450" s="324">
        <v>2.8581765557163533E-2</v>
      </c>
      <c r="G450" s="589"/>
      <c r="J450" s="334"/>
    </row>
    <row r="451" spans="1:16">
      <c r="A451" s="595"/>
      <c r="B451" s="320"/>
      <c r="C451" s="325"/>
      <c r="D451" s="322"/>
      <c r="E451" s="323"/>
      <c r="F451" s="324"/>
      <c r="G451" s="589"/>
      <c r="J451" s="334"/>
    </row>
    <row r="452" spans="1:16" ht="45" customHeight="1">
      <c r="A452" s="595"/>
      <c r="B452" s="832" t="s">
        <v>1077</v>
      </c>
      <c r="C452" s="832"/>
      <c r="D452" s="832"/>
      <c r="E452" s="832"/>
      <c r="F452" s="832"/>
      <c r="G452" s="589"/>
      <c r="I452" s="832" t="s">
        <v>1134</v>
      </c>
      <c r="J452" s="832"/>
      <c r="K452" s="832"/>
      <c r="L452" s="832"/>
    </row>
    <row r="453" spans="1:16" ht="13.8" thickBot="1">
      <c r="A453" s="595"/>
      <c r="B453" s="320"/>
      <c r="C453" s="325"/>
      <c r="D453" s="322"/>
      <c r="E453" s="323"/>
      <c r="F453" s="324"/>
      <c r="G453" s="589"/>
    </row>
    <row r="454" spans="1:16" ht="16.5" customHeight="1" thickBot="1">
      <c r="A454" s="594" t="s">
        <v>162</v>
      </c>
      <c r="B454" s="316" t="s">
        <v>14</v>
      </c>
      <c r="C454" s="317" t="s">
        <v>227</v>
      </c>
      <c r="D454" s="834" t="s">
        <v>1</v>
      </c>
      <c r="E454" s="834"/>
      <c r="F454" s="318" t="s">
        <v>228</v>
      </c>
      <c r="G454" s="589"/>
      <c r="H454" s="713" t="s">
        <v>14</v>
      </c>
      <c r="I454" s="332" t="s">
        <v>229</v>
      </c>
      <c r="J454" s="835" t="s">
        <v>1</v>
      </c>
      <c r="K454" s="836"/>
      <c r="L454" s="333" t="s">
        <v>230</v>
      </c>
      <c r="O454" s="319"/>
      <c r="P454" s="319"/>
    </row>
    <row r="455" spans="1:16" s="319" customFormat="1" ht="16.5" customHeight="1">
      <c r="A455" s="595"/>
      <c r="B455" s="320">
        <v>1</v>
      </c>
      <c r="C455" s="321" t="s">
        <v>19</v>
      </c>
      <c r="D455" s="322">
        <v>8710</v>
      </c>
      <c r="E455" s="323"/>
      <c r="F455" s="324">
        <v>0.10049265630588534</v>
      </c>
      <c r="G455" s="590"/>
      <c r="H455" s="329">
        <v>1</v>
      </c>
      <c r="I455" s="331" t="s">
        <v>135</v>
      </c>
      <c r="J455" s="334">
        <v>4979</v>
      </c>
      <c r="K455" s="335"/>
      <c r="L455" s="330">
        <v>0.29164714151827553</v>
      </c>
      <c r="O455" s="103"/>
      <c r="P455" s="103"/>
    </row>
    <row r="456" spans="1:16">
      <c r="A456" s="595"/>
      <c r="B456" s="320">
        <v>2</v>
      </c>
      <c r="C456" s="321" t="s">
        <v>22</v>
      </c>
      <c r="D456" s="322">
        <v>8373</v>
      </c>
      <c r="E456" s="323"/>
      <c r="F456" s="324">
        <v>9.6604478903464741E-2</v>
      </c>
      <c r="G456" s="589"/>
      <c r="H456" s="329">
        <v>2</v>
      </c>
      <c r="I456" s="331" t="s">
        <v>102</v>
      </c>
      <c r="J456" s="334">
        <v>3587</v>
      </c>
      <c r="K456" s="335"/>
      <c r="L456" s="330">
        <v>0.21011012183692596</v>
      </c>
    </row>
    <row r="457" spans="1:16">
      <c r="A457" s="595"/>
      <c r="B457" s="320">
        <v>3</v>
      </c>
      <c r="C457" s="321" t="s">
        <v>26</v>
      </c>
      <c r="D457" s="322">
        <v>6537</v>
      </c>
      <c r="E457" s="323"/>
      <c r="F457" s="324">
        <v>7.542141151223565E-2</v>
      </c>
      <c r="G457" s="589"/>
      <c r="H457" s="329">
        <v>3</v>
      </c>
      <c r="I457" s="331" t="s">
        <v>108</v>
      </c>
      <c r="J457" s="334">
        <v>2201</v>
      </c>
      <c r="K457" s="335"/>
      <c r="L457" s="330">
        <v>0.12892455482661669</v>
      </c>
    </row>
    <row r="458" spans="1:16">
      <c r="A458" s="595"/>
      <c r="B458" s="320">
        <v>4</v>
      </c>
      <c r="C458" s="321" t="s">
        <v>25</v>
      </c>
      <c r="D458" s="322">
        <v>4717</v>
      </c>
      <c r="E458" s="323"/>
      <c r="F458" s="324">
        <v>5.4422946015483482E-2</v>
      </c>
      <c r="G458" s="589"/>
      <c r="H458" s="329">
        <v>4</v>
      </c>
      <c r="I458" s="331" t="s">
        <v>114</v>
      </c>
      <c r="J458" s="334">
        <v>1693</v>
      </c>
      <c r="K458" s="335"/>
      <c r="L458" s="330">
        <v>9.9168228678537959E-2</v>
      </c>
    </row>
    <row r="459" spans="1:16">
      <c r="A459" s="595"/>
      <c r="B459" s="320">
        <v>5</v>
      </c>
      <c r="C459" s="321" t="s">
        <v>457</v>
      </c>
      <c r="D459" s="322">
        <v>4159</v>
      </c>
      <c r="E459" s="323"/>
      <c r="F459" s="324">
        <v>4.7984954945600129E-2</v>
      </c>
      <c r="G459" s="589"/>
      <c r="H459" s="329">
        <v>5</v>
      </c>
      <c r="I459" s="331" t="s">
        <v>133</v>
      </c>
      <c r="J459" s="334">
        <v>644</v>
      </c>
      <c r="L459" s="330">
        <v>3.7722586691658858E-2</v>
      </c>
    </row>
    <row r="460" spans="1:16">
      <c r="A460" s="595"/>
      <c r="B460" s="320">
        <v>6</v>
      </c>
      <c r="C460" s="321" t="s">
        <v>21</v>
      </c>
      <c r="D460" s="322">
        <v>3402</v>
      </c>
      <c r="E460" s="323"/>
      <c r="F460" s="324">
        <v>3.925097781315981E-2</v>
      </c>
      <c r="G460" s="589"/>
      <c r="H460" s="329">
        <v>6</v>
      </c>
      <c r="I460" s="331" t="s">
        <v>117</v>
      </c>
      <c r="J460" s="334">
        <v>583</v>
      </c>
      <c r="K460" s="335"/>
      <c r="L460" s="330">
        <v>3.4149484536082471E-2</v>
      </c>
    </row>
    <row r="461" spans="1:16">
      <c r="A461" s="595"/>
      <c r="B461" s="320">
        <v>7</v>
      </c>
      <c r="C461" s="321" t="s">
        <v>20</v>
      </c>
      <c r="D461" s="322">
        <v>2714</v>
      </c>
      <c r="E461" s="323"/>
      <c r="F461" s="324">
        <v>3.1313096350651298E-2</v>
      </c>
      <c r="G461" s="589"/>
      <c r="I461" s="331" t="s">
        <v>89</v>
      </c>
      <c r="J461" s="334">
        <v>3746</v>
      </c>
      <c r="K461" s="335"/>
      <c r="L461" s="330">
        <v>0.21942361761949392</v>
      </c>
    </row>
    <row r="462" spans="1:16">
      <c r="A462" s="595"/>
      <c r="B462" s="320">
        <v>8</v>
      </c>
      <c r="C462" s="321" t="s">
        <v>23</v>
      </c>
      <c r="D462" s="322">
        <v>2611</v>
      </c>
      <c r="E462" s="323"/>
      <c r="F462" s="324">
        <v>3.0124721654955985E-2</v>
      </c>
      <c r="G462" s="589"/>
      <c r="I462" s="331" t="s">
        <v>132</v>
      </c>
      <c r="J462" s="334">
        <v>1486</v>
      </c>
      <c r="L462" s="330">
        <v>8.7043111527647613E-2</v>
      </c>
    </row>
    <row r="463" spans="1:16">
      <c r="A463" s="595"/>
      <c r="B463" s="320">
        <v>9</v>
      </c>
      <c r="C463" s="321" t="s">
        <v>31</v>
      </c>
      <c r="D463" s="322">
        <v>2588</v>
      </c>
      <c r="E463" s="323"/>
      <c r="F463" s="324">
        <v>2.9859356431645379E-2</v>
      </c>
      <c r="G463" s="589"/>
      <c r="J463" s="334"/>
    </row>
    <row r="464" spans="1:16">
      <c r="A464" s="595"/>
      <c r="B464" s="320">
        <v>10</v>
      </c>
      <c r="C464" s="321" t="s">
        <v>29</v>
      </c>
      <c r="D464" s="322">
        <v>2350</v>
      </c>
      <c r="E464" s="323"/>
      <c r="F464" s="324">
        <v>2.7113403251300867E-2</v>
      </c>
      <c r="G464" s="589"/>
      <c r="J464" s="334"/>
    </row>
    <row r="465" spans="1:16">
      <c r="A465" s="595"/>
      <c r="B465" s="320"/>
      <c r="C465" s="325"/>
      <c r="D465" s="322"/>
      <c r="E465" s="323"/>
      <c r="F465" s="324"/>
      <c r="G465" s="589"/>
      <c r="J465" s="334"/>
    </row>
    <row r="466" spans="1:16" ht="45" customHeight="1">
      <c r="A466" s="595"/>
      <c r="B466" s="832" t="s">
        <v>1078</v>
      </c>
      <c r="C466" s="832"/>
      <c r="D466" s="832"/>
      <c r="E466" s="832"/>
      <c r="F466" s="832"/>
      <c r="G466" s="589"/>
      <c r="I466" s="832" t="s">
        <v>1135</v>
      </c>
      <c r="J466" s="832"/>
      <c r="K466" s="832"/>
      <c r="L466" s="832"/>
    </row>
    <row r="467" spans="1:16" ht="13.8" thickBot="1">
      <c r="A467" s="595"/>
      <c r="B467" s="320"/>
      <c r="C467" s="325"/>
      <c r="D467" s="322"/>
      <c r="E467" s="323"/>
      <c r="F467" s="324"/>
      <c r="G467" s="589"/>
    </row>
    <row r="468" spans="1:16" ht="16.5" customHeight="1" thickBot="1">
      <c r="A468" s="594" t="s">
        <v>189</v>
      </c>
      <c r="B468" s="316" t="s">
        <v>14</v>
      </c>
      <c r="C468" s="317" t="s">
        <v>227</v>
      </c>
      <c r="D468" s="834" t="s">
        <v>1</v>
      </c>
      <c r="E468" s="834"/>
      <c r="F468" s="318" t="s">
        <v>228</v>
      </c>
      <c r="G468" s="589"/>
      <c r="H468" s="713" t="s">
        <v>14</v>
      </c>
      <c r="I468" s="332" t="s">
        <v>229</v>
      </c>
      <c r="J468" s="835" t="s">
        <v>1</v>
      </c>
      <c r="K468" s="836"/>
      <c r="L468" s="333" t="s">
        <v>230</v>
      </c>
    </row>
    <row r="469" spans="1:16" s="319" customFormat="1" ht="16.5" customHeight="1">
      <c r="A469" s="595"/>
      <c r="B469" s="320">
        <v>1</v>
      </c>
      <c r="C469" s="321" t="s">
        <v>22</v>
      </c>
      <c r="D469" s="322">
        <v>4341</v>
      </c>
      <c r="E469" s="323"/>
      <c r="F469" s="324">
        <v>0.10421568156719643</v>
      </c>
      <c r="G469" s="590"/>
      <c r="H469" s="329">
        <v>1</v>
      </c>
      <c r="I469" s="331" t="s">
        <v>135</v>
      </c>
      <c r="J469" s="334">
        <v>2236</v>
      </c>
      <c r="K469" s="335"/>
      <c r="L469" s="330">
        <v>0.33478065578679445</v>
      </c>
      <c r="O469" s="103"/>
      <c r="P469" s="103"/>
    </row>
    <row r="470" spans="1:16">
      <c r="A470" s="595"/>
      <c r="B470" s="320">
        <v>2</v>
      </c>
      <c r="C470" s="321" t="s">
        <v>19</v>
      </c>
      <c r="D470" s="322">
        <v>3953</v>
      </c>
      <c r="E470" s="323"/>
      <c r="F470" s="324">
        <v>9.4900849858356937E-2</v>
      </c>
      <c r="G470" s="589"/>
      <c r="H470" s="329">
        <v>2</v>
      </c>
      <c r="I470" s="331" t="s">
        <v>108</v>
      </c>
      <c r="J470" s="334">
        <v>949</v>
      </c>
      <c r="K470" s="335"/>
      <c r="L470" s="330">
        <v>0.14208713879323251</v>
      </c>
      <c r="O470" s="319"/>
      <c r="P470" s="319"/>
    </row>
    <row r="471" spans="1:16">
      <c r="A471" s="595"/>
      <c r="B471" s="320">
        <v>3</v>
      </c>
      <c r="C471" s="321" t="s">
        <v>25</v>
      </c>
      <c r="D471" s="322">
        <v>2696</v>
      </c>
      <c r="E471" s="323"/>
      <c r="F471" s="324">
        <v>6.4723675997503241E-2</v>
      </c>
      <c r="G471" s="589"/>
      <c r="H471" s="329">
        <v>3</v>
      </c>
      <c r="I471" s="331" t="s">
        <v>102</v>
      </c>
      <c r="J471" s="334">
        <v>859</v>
      </c>
      <c r="K471" s="335"/>
      <c r="L471" s="330">
        <v>0.12861206767480163</v>
      </c>
    </row>
    <row r="472" spans="1:16">
      <c r="A472" s="595"/>
      <c r="B472" s="320">
        <v>4</v>
      </c>
      <c r="C472" s="321" t="s">
        <v>457</v>
      </c>
      <c r="D472" s="322">
        <v>2591</v>
      </c>
      <c r="E472" s="323"/>
      <c r="F472" s="324">
        <v>6.2202909684544103E-2</v>
      </c>
      <c r="G472" s="589"/>
      <c r="H472" s="329">
        <v>4</v>
      </c>
      <c r="I472" s="331" t="s">
        <v>114</v>
      </c>
      <c r="J472" s="334">
        <v>411</v>
      </c>
      <c r="K472" s="335"/>
      <c r="L472" s="330">
        <v>6.153615810750112E-2</v>
      </c>
    </row>
    <row r="473" spans="1:16">
      <c r="A473" s="595"/>
      <c r="B473" s="320">
        <v>5</v>
      </c>
      <c r="C473" s="321" t="s">
        <v>26</v>
      </c>
      <c r="D473" s="322">
        <v>2338</v>
      </c>
      <c r="E473" s="323"/>
      <c r="F473" s="324">
        <v>5.6129063235223507E-2</v>
      </c>
      <c r="G473" s="589"/>
      <c r="H473" s="329">
        <v>5</v>
      </c>
      <c r="I473" s="331" t="s">
        <v>117</v>
      </c>
      <c r="J473" s="334">
        <v>296</v>
      </c>
      <c r="K473" s="335"/>
      <c r="L473" s="330">
        <v>4.431801167839497E-2</v>
      </c>
    </row>
    <row r="474" spans="1:16">
      <c r="A474" s="595"/>
      <c r="B474" s="320">
        <v>6</v>
      </c>
      <c r="C474" s="321" t="s">
        <v>20</v>
      </c>
      <c r="D474" s="322">
        <v>2145</v>
      </c>
      <c r="E474" s="323"/>
      <c r="F474" s="324">
        <v>5.1495654679022423E-2</v>
      </c>
      <c r="G474" s="589"/>
      <c r="H474" s="329">
        <v>6</v>
      </c>
      <c r="I474" s="331" t="s">
        <v>133</v>
      </c>
      <c r="J474" s="334">
        <v>292</v>
      </c>
      <c r="L474" s="330">
        <v>4.371911962868693E-2</v>
      </c>
    </row>
    <row r="475" spans="1:16">
      <c r="A475" s="595"/>
      <c r="B475" s="320">
        <v>7</v>
      </c>
      <c r="C475" s="321" t="s">
        <v>32</v>
      </c>
      <c r="D475" s="322">
        <v>2005</v>
      </c>
      <c r="E475" s="323"/>
      <c r="F475" s="324">
        <v>4.8134632928410234E-2</v>
      </c>
      <c r="G475" s="589"/>
      <c r="I475" s="331" t="s">
        <v>89</v>
      </c>
      <c r="J475" s="334">
        <v>1722</v>
      </c>
      <c r="K475" s="335"/>
      <c r="L475" s="330">
        <v>0.25782302739931129</v>
      </c>
    </row>
    <row r="476" spans="1:16">
      <c r="A476" s="595"/>
      <c r="B476" s="320">
        <v>8</v>
      </c>
      <c r="C476" s="321" t="s">
        <v>21</v>
      </c>
      <c r="D476" s="322">
        <v>1614</v>
      </c>
      <c r="E476" s="323"/>
      <c r="F476" s="324">
        <v>3.8747779324914772E-2</v>
      </c>
      <c r="G476" s="589"/>
      <c r="I476" s="331" t="s">
        <v>132</v>
      </c>
      <c r="J476" s="334">
        <v>493</v>
      </c>
      <c r="L476" s="330">
        <v>7.3813445126515942E-2</v>
      </c>
    </row>
    <row r="477" spans="1:16">
      <c r="A477" s="595"/>
      <c r="B477" s="320">
        <v>9</v>
      </c>
      <c r="C477" s="321" t="s">
        <v>23</v>
      </c>
      <c r="D477" s="322">
        <v>1215</v>
      </c>
      <c r="E477" s="323"/>
      <c r="F477" s="324">
        <v>2.9168867335670045E-2</v>
      </c>
      <c r="G477" s="589"/>
      <c r="J477" s="334"/>
    </row>
    <row r="478" spans="1:16">
      <c r="A478" s="595"/>
      <c r="B478" s="320">
        <v>10</v>
      </c>
      <c r="C478" s="321" t="s">
        <v>29</v>
      </c>
      <c r="D478" s="322">
        <v>1058</v>
      </c>
      <c r="E478" s="323"/>
      <c r="F478" s="324">
        <v>2.5399721515340663E-2</v>
      </c>
      <c r="G478" s="589"/>
      <c r="J478" s="334"/>
    </row>
    <row r="479" spans="1:16">
      <c r="A479" s="595"/>
      <c r="B479" s="320"/>
      <c r="C479" s="325"/>
      <c r="D479" s="322"/>
      <c r="E479" s="323"/>
      <c r="F479" s="324"/>
      <c r="G479" s="589"/>
      <c r="J479" s="334"/>
    </row>
    <row r="480" spans="1:16" ht="45" customHeight="1">
      <c r="A480" s="595"/>
      <c r="B480" s="832" t="s">
        <v>1079</v>
      </c>
      <c r="C480" s="832"/>
      <c r="D480" s="832"/>
      <c r="E480" s="832"/>
      <c r="F480" s="832"/>
      <c r="G480" s="589"/>
      <c r="I480" s="832" t="s">
        <v>1136</v>
      </c>
      <c r="J480" s="832"/>
      <c r="K480" s="832"/>
      <c r="L480" s="832"/>
    </row>
    <row r="481" spans="1:16" ht="13.8" thickBot="1">
      <c r="A481" s="580" t="s">
        <v>1080</v>
      </c>
      <c r="B481" s="320"/>
      <c r="C481" s="325"/>
      <c r="D481" s="322"/>
      <c r="E481" s="323"/>
      <c r="F481" s="324"/>
      <c r="G481" s="589"/>
    </row>
    <row r="482" spans="1:16" ht="16.5" customHeight="1" thickBot="1">
      <c r="A482" s="594" t="s">
        <v>196</v>
      </c>
      <c r="B482" s="316" t="s">
        <v>14</v>
      </c>
      <c r="C482" s="317" t="s">
        <v>227</v>
      </c>
      <c r="D482" s="834" t="s">
        <v>1</v>
      </c>
      <c r="E482" s="834"/>
      <c r="F482" s="318" t="s">
        <v>228</v>
      </c>
      <c r="G482" s="589"/>
      <c r="H482" s="713" t="s">
        <v>14</v>
      </c>
      <c r="I482" s="332" t="s">
        <v>229</v>
      </c>
      <c r="J482" s="835" t="s">
        <v>1</v>
      </c>
      <c r="K482" s="836"/>
      <c r="L482" s="333" t="s">
        <v>230</v>
      </c>
    </row>
    <row r="483" spans="1:16" s="319" customFormat="1" ht="16.5" customHeight="1">
      <c r="A483" s="595"/>
      <c r="B483" s="320">
        <v>1</v>
      </c>
      <c r="C483" s="321" t="s">
        <v>20</v>
      </c>
      <c r="D483" s="322">
        <v>219</v>
      </c>
      <c r="E483" s="323"/>
      <c r="F483" s="324">
        <v>0.11173469387755101</v>
      </c>
      <c r="G483" s="590"/>
      <c r="H483" s="329">
        <v>1</v>
      </c>
      <c r="I483" s="331" t="s">
        <v>135</v>
      </c>
      <c r="J483" s="334">
        <v>61</v>
      </c>
      <c r="K483" s="335"/>
      <c r="L483" s="330">
        <v>0.26293103448275862</v>
      </c>
      <c r="O483" s="103"/>
      <c r="P483" s="103"/>
    </row>
    <row r="484" spans="1:16">
      <c r="A484" s="595"/>
      <c r="B484" s="320">
        <v>2</v>
      </c>
      <c r="C484" s="321" t="s">
        <v>19</v>
      </c>
      <c r="D484" s="322">
        <v>147</v>
      </c>
      <c r="E484" s="323"/>
      <c r="F484" s="324">
        <v>7.4999999999999997E-2</v>
      </c>
      <c r="G484" s="589"/>
      <c r="H484" s="329">
        <v>2</v>
      </c>
      <c r="I484" s="331" t="s">
        <v>102</v>
      </c>
      <c r="J484" s="334">
        <v>37</v>
      </c>
      <c r="K484" s="335"/>
      <c r="L484" s="330">
        <v>0.15948275862068967</v>
      </c>
    </row>
    <row r="485" spans="1:16">
      <c r="A485" s="595"/>
      <c r="B485" s="320">
        <v>3</v>
      </c>
      <c r="C485" s="321" t="s">
        <v>25</v>
      </c>
      <c r="D485" s="322">
        <v>131</v>
      </c>
      <c r="E485" s="323"/>
      <c r="F485" s="324">
        <v>6.6836734693877548E-2</v>
      </c>
      <c r="G485" s="589"/>
      <c r="H485" s="329">
        <v>3</v>
      </c>
      <c r="I485" s="331" t="s">
        <v>108</v>
      </c>
      <c r="J485" s="334">
        <v>32</v>
      </c>
      <c r="K485" s="335"/>
      <c r="L485" s="330">
        <v>0.13793103448275862</v>
      </c>
    </row>
    <row r="486" spans="1:16">
      <c r="A486" s="595"/>
      <c r="B486" s="320">
        <v>4</v>
      </c>
      <c r="C486" s="321" t="s">
        <v>22</v>
      </c>
      <c r="D486" s="322">
        <v>100</v>
      </c>
      <c r="E486" s="323"/>
      <c r="F486" s="324">
        <v>5.1020408163265307E-2</v>
      </c>
      <c r="G486" s="589"/>
      <c r="H486" s="329">
        <v>4</v>
      </c>
      <c r="I486" s="331" t="s">
        <v>114</v>
      </c>
      <c r="J486" s="334">
        <v>15</v>
      </c>
      <c r="K486" s="335"/>
      <c r="L486" s="330">
        <v>6.4655172413793108E-2</v>
      </c>
      <c r="O486" s="319"/>
      <c r="P486" s="319"/>
    </row>
    <row r="487" spans="1:16">
      <c r="A487" s="595"/>
      <c r="B487" s="320">
        <v>5</v>
      </c>
      <c r="C487" s="321" t="s">
        <v>21</v>
      </c>
      <c r="D487" s="322">
        <v>97</v>
      </c>
      <c r="E487" s="323"/>
      <c r="F487" s="324">
        <v>4.9489795918367344E-2</v>
      </c>
      <c r="G487" s="589"/>
      <c r="H487" s="329">
        <v>5</v>
      </c>
      <c r="I487" s="331" t="s">
        <v>117</v>
      </c>
      <c r="J487" s="334">
        <v>8</v>
      </c>
      <c r="K487" s="335"/>
      <c r="L487" s="330">
        <v>3.4482758620689655E-2</v>
      </c>
    </row>
    <row r="488" spans="1:16">
      <c r="A488" s="595"/>
      <c r="B488" s="320">
        <v>6</v>
      </c>
      <c r="C488" s="321" t="s">
        <v>457</v>
      </c>
      <c r="D488" s="322">
        <v>96</v>
      </c>
      <c r="E488" s="323"/>
      <c r="F488" s="324">
        <v>4.8979591836734691E-2</v>
      </c>
      <c r="G488" s="589"/>
      <c r="H488" s="329">
        <v>6</v>
      </c>
      <c r="I488" s="331" t="s">
        <v>133</v>
      </c>
      <c r="J488" s="334">
        <v>5</v>
      </c>
      <c r="L488" s="330">
        <v>2.1551724137931036E-2</v>
      </c>
    </row>
    <row r="489" spans="1:16">
      <c r="A489" s="595"/>
      <c r="B489" s="320">
        <v>7</v>
      </c>
      <c r="C489" s="321" t="s">
        <v>26</v>
      </c>
      <c r="D489" s="322">
        <v>94</v>
      </c>
      <c r="E489" s="323"/>
      <c r="F489" s="324">
        <v>4.7959183673469387E-2</v>
      </c>
      <c r="G489" s="589"/>
      <c r="I489" s="331" t="s">
        <v>89</v>
      </c>
      <c r="J489" s="334">
        <v>75</v>
      </c>
      <c r="K489" s="335"/>
      <c r="L489" s="330">
        <v>0.32327586206896552</v>
      </c>
    </row>
    <row r="490" spans="1:16">
      <c r="A490" s="595"/>
      <c r="B490" s="320">
        <v>8</v>
      </c>
      <c r="C490" s="321" t="s">
        <v>23</v>
      </c>
      <c r="D490" s="322">
        <v>64</v>
      </c>
      <c r="E490" s="323"/>
      <c r="F490" s="324">
        <v>3.2653061224489799E-2</v>
      </c>
      <c r="G490" s="589"/>
      <c r="I490" s="331" t="s">
        <v>132</v>
      </c>
      <c r="J490" s="334">
        <v>17</v>
      </c>
      <c r="L490" s="330">
        <v>7.3275862068965511E-2</v>
      </c>
    </row>
    <row r="491" spans="1:16">
      <c r="A491" s="595"/>
      <c r="B491" s="320">
        <v>9</v>
      </c>
      <c r="C491" s="321" t="s">
        <v>32</v>
      </c>
      <c r="D491" s="322">
        <v>54</v>
      </c>
      <c r="E491" s="323"/>
      <c r="F491" s="324">
        <v>2.7551020408163266E-2</v>
      </c>
      <c r="G491" s="589"/>
      <c r="J491" s="334"/>
    </row>
    <row r="492" spans="1:16">
      <c r="A492" s="595"/>
      <c r="B492" s="320">
        <v>10</v>
      </c>
      <c r="C492" s="326" t="s">
        <v>29</v>
      </c>
      <c r="D492" s="322">
        <v>49</v>
      </c>
      <c r="E492" s="323"/>
      <c r="F492" s="324">
        <v>2.5000000000000001E-2</v>
      </c>
      <c r="G492" s="589"/>
      <c r="J492" s="334"/>
    </row>
    <row r="493" spans="1:16">
      <c r="A493" s="595"/>
      <c r="B493" s="320"/>
      <c r="C493" s="325"/>
      <c r="D493" s="322"/>
      <c r="E493" s="323"/>
      <c r="F493" s="324"/>
      <c r="G493" s="589"/>
      <c r="J493" s="334"/>
    </row>
    <row r="494" spans="1:16" ht="45" customHeight="1">
      <c r="A494" s="595"/>
      <c r="B494" s="832" t="s">
        <v>1081</v>
      </c>
      <c r="C494" s="832"/>
      <c r="D494" s="832"/>
      <c r="E494" s="832"/>
      <c r="F494" s="832"/>
      <c r="G494" s="589"/>
      <c r="I494" s="832" t="s">
        <v>1137</v>
      </c>
      <c r="J494" s="832"/>
      <c r="K494" s="832"/>
      <c r="L494" s="832"/>
    </row>
    <row r="495" spans="1:16" ht="13.8" thickBot="1">
      <c r="A495" s="595"/>
      <c r="B495" s="320"/>
      <c r="C495" s="325"/>
      <c r="D495" s="322"/>
      <c r="E495" s="323"/>
      <c r="F495" s="324"/>
      <c r="G495" s="589"/>
    </row>
    <row r="496" spans="1:16" ht="16.5" customHeight="1" thickBot="1">
      <c r="A496" s="594" t="s">
        <v>166</v>
      </c>
      <c r="B496" s="316" t="s">
        <v>14</v>
      </c>
      <c r="C496" s="317" t="s">
        <v>227</v>
      </c>
      <c r="D496" s="834" t="s">
        <v>1</v>
      </c>
      <c r="E496" s="834"/>
      <c r="F496" s="318" t="s">
        <v>228</v>
      </c>
      <c r="G496" s="589"/>
      <c r="H496" s="713" t="s">
        <v>14</v>
      </c>
      <c r="I496" s="332" t="s">
        <v>229</v>
      </c>
      <c r="J496" s="835" t="s">
        <v>1</v>
      </c>
      <c r="K496" s="836"/>
      <c r="L496" s="333" t="s">
        <v>230</v>
      </c>
    </row>
    <row r="497" spans="1:16" s="319" customFormat="1" ht="16.5" customHeight="1">
      <c r="A497" s="595"/>
      <c r="B497" s="320">
        <v>1</v>
      </c>
      <c r="C497" s="321" t="s">
        <v>19</v>
      </c>
      <c r="D497" s="322">
        <v>5562</v>
      </c>
      <c r="E497" s="323"/>
      <c r="F497" s="324">
        <v>0.10956367576085886</v>
      </c>
      <c r="G497" s="590"/>
      <c r="H497" s="329">
        <v>1</v>
      </c>
      <c r="I497" s="331" t="s">
        <v>135</v>
      </c>
      <c r="J497" s="334">
        <v>2799</v>
      </c>
      <c r="K497" s="335"/>
      <c r="L497" s="330">
        <v>0.3731005065315916</v>
      </c>
      <c r="O497" s="103"/>
      <c r="P497" s="103"/>
    </row>
    <row r="498" spans="1:16">
      <c r="A498" s="595"/>
      <c r="B498" s="320">
        <v>2</v>
      </c>
      <c r="C498" s="321" t="s">
        <v>22</v>
      </c>
      <c r="D498" s="322">
        <v>4961</v>
      </c>
      <c r="E498" s="323"/>
      <c r="F498" s="324">
        <v>9.7724810400866738E-2</v>
      </c>
      <c r="G498" s="589"/>
      <c r="H498" s="329">
        <v>2</v>
      </c>
      <c r="I498" s="331" t="s">
        <v>108</v>
      </c>
      <c r="J498" s="334">
        <v>1214</v>
      </c>
      <c r="K498" s="335"/>
      <c r="L498" s="330">
        <v>0.16182351372967207</v>
      </c>
    </row>
    <row r="499" spans="1:16">
      <c r="A499" s="595"/>
      <c r="B499" s="320">
        <v>3</v>
      </c>
      <c r="C499" s="321" t="s">
        <v>25</v>
      </c>
      <c r="D499" s="322">
        <v>3653</v>
      </c>
      <c r="E499" s="323"/>
      <c r="F499" s="324">
        <v>7.1959026888604352E-2</v>
      </c>
      <c r="G499" s="589"/>
      <c r="H499" s="329">
        <v>3</v>
      </c>
      <c r="I499" s="331" t="s">
        <v>102</v>
      </c>
      <c r="J499" s="334">
        <v>1131</v>
      </c>
      <c r="K499" s="335"/>
      <c r="L499" s="330">
        <v>0.15075979738736336</v>
      </c>
    </row>
    <row r="500" spans="1:16">
      <c r="A500" s="595"/>
      <c r="B500" s="320">
        <v>4</v>
      </c>
      <c r="C500" s="321" t="s">
        <v>457</v>
      </c>
      <c r="D500" s="322">
        <v>3514</v>
      </c>
      <c r="E500" s="323"/>
      <c r="F500" s="324">
        <v>6.9220919925145272E-2</v>
      </c>
      <c r="G500" s="589"/>
      <c r="H500" s="329">
        <v>4</v>
      </c>
      <c r="I500" s="331" t="s">
        <v>114</v>
      </c>
      <c r="J500" s="334">
        <v>544</v>
      </c>
      <c r="K500" s="335"/>
      <c r="L500" s="330">
        <v>7.2513996267661959E-2</v>
      </c>
    </row>
    <row r="501" spans="1:16">
      <c r="A501" s="595"/>
      <c r="B501" s="320">
        <v>5</v>
      </c>
      <c r="C501" s="321" t="s">
        <v>26</v>
      </c>
      <c r="D501" s="322">
        <v>2695</v>
      </c>
      <c r="E501" s="323"/>
      <c r="F501" s="324">
        <v>5.3087757313109427E-2</v>
      </c>
      <c r="G501" s="589"/>
      <c r="H501" s="329">
        <v>5</v>
      </c>
      <c r="I501" s="331" t="s">
        <v>117</v>
      </c>
      <c r="J501" s="334">
        <v>248</v>
      </c>
      <c r="K501" s="335"/>
      <c r="L501" s="330">
        <v>3.3057851239669422E-2</v>
      </c>
    </row>
    <row r="502" spans="1:16">
      <c r="A502" s="595"/>
      <c r="B502" s="320">
        <v>6</v>
      </c>
      <c r="C502" s="321" t="s">
        <v>32</v>
      </c>
      <c r="D502" s="322">
        <v>2556</v>
      </c>
      <c r="E502" s="323"/>
      <c r="F502" s="324">
        <v>5.0349650349650353E-2</v>
      </c>
      <c r="G502" s="589"/>
      <c r="H502" s="329">
        <v>6</v>
      </c>
      <c r="I502" s="331" t="s">
        <v>133</v>
      </c>
      <c r="J502" s="334">
        <v>214</v>
      </c>
      <c r="L502" s="330">
        <v>2.8525726472940549E-2</v>
      </c>
      <c r="O502" s="319"/>
      <c r="P502" s="319"/>
    </row>
    <row r="503" spans="1:16">
      <c r="A503" s="595"/>
      <c r="B503" s="320">
        <v>7</v>
      </c>
      <c r="C503" s="321" t="s">
        <v>20</v>
      </c>
      <c r="D503" s="322">
        <v>1850</v>
      </c>
      <c r="E503" s="323"/>
      <c r="F503" s="324">
        <v>3.6442430808627989E-2</v>
      </c>
      <c r="G503" s="589"/>
      <c r="I503" s="331" t="s">
        <v>89</v>
      </c>
      <c r="J503" s="334">
        <v>1518</v>
      </c>
      <c r="K503" s="335"/>
      <c r="L503" s="330">
        <v>0.20234604105571846</v>
      </c>
    </row>
    <row r="504" spans="1:16">
      <c r="A504" s="595"/>
      <c r="B504" s="320">
        <v>8</v>
      </c>
      <c r="C504" s="321" t="s">
        <v>21</v>
      </c>
      <c r="D504" s="322">
        <v>1824</v>
      </c>
      <c r="E504" s="323"/>
      <c r="F504" s="324">
        <v>3.593026691618241E-2</v>
      </c>
      <c r="G504" s="589"/>
      <c r="I504" s="331" t="s">
        <v>132</v>
      </c>
      <c r="J504" s="334">
        <v>527</v>
      </c>
      <c r="L504" s="330">
        <v>7.0247933884297523E-2</v>
      </c>
    </row>
    <row r="505" spans="1:16">
      <c r="A505" s="595"/>
      <c r="B505" s="320">
        <v>9</v>
      </c>
      <c r="C505" s="321" t="s">
        <v>29</v>
      </c>
      <c r="D505" s="322">
        <v>1624</v>
      </c>
      <c r="E505" s="323"/>
      <c r="F505" s="324">
        <v>3.1990544666601006E-2</v>
      </c>
      <c r="G505" s="589"/>
      <c r="J505" s="334"/>
    </row>
    <row r="506" spans="1:16">
      <c r="A506" s="595"/>
      <c r="B506" s="320">
        <v>10</v>
      </c>
      <c r="C506" s="321" t="s">
        <v>23</v>
      </c>
      <c r="D506" s="322">
        <v>1381</v>
      </c>
      <c r="E506" s="323"/>
      <c r="F506" s="324">
        <v>2.7203782133359597E-2</v>
      </c>
      <c r="G506" s="589"/>
      <c r="J506" s="334"/>
    </row>
    <row r="507" spans="1:16">
      <c r="A507" s="595"/>
      <c r="B507" s="320"/>
      <c r="C507" s="325"/>
      <c r="D507" s="322"/>
      <c r="E507" s="323"/>
      <c r="F507" s="324"/>
      <c r="G507" s="589"/>
      <c r="J507" s="334"/>
    </row>
    <row r="508" spans="1:16" ht="45" customHeight="1">
      <c r="A508" s="595"/>
      <c r="B508" s="832" t="s">
        <v>1082</v>
      </c>
      <c r="C508" s="832"/>
      <c r="D508" s="832"/>
      <c r="E508" s="832"/>
      <c r="F508" s="832"/>
      <c r="G508" s="589"/>
      <c r="I508" s="832" t="s">
        <v>1138</v>
      </c>
      <c r="J508" s="832"/>
      <c r="K508" s="832"/>
      <c r="L508" s="832"/>
    </row>
    <row r="509" spans="1:16" ht="13.8" thickBot="1">
      <c r="A509" s="750" t="s">
        <v>1083</v>
      </c>
      <c r="B509" s="320"/>
      <c r="C509" s="325"/>
      <c r="D509" s="322"/>
      <c r="E509" s="323"/>
      <c r="F509" s="324"/>
      <c r="G509" s="589"/>
    </row>
    <row r="510" spans="1:16" ht="16.5" customHeight="1" thickBot="1">
      <c r="A510" s="594" t="s">
        <v>195</v>
      </c>
      <c r="B510" s="316" t="s">
        <v>14</v>
      </c>
      <c r="C510" s="317" t="s">
        <v>227</v>
      </c>
      <c r="D510" s="834" t="s">
        <v>1</v>
      </c>
      <c r="E510" s="834"/>
      <c r="F510" s="318" t="s">
        <v>228</v>
      </c>
      <c r="G510" s="589"/>
      <c r="H510" s="713" t="s">
        <v>14</v>
      </c>
      <c r="I510" s="332" t="s">
        <v>229</v>
      </c>
      <c r="J510" s="835" t="s">
        <v>1</v>
      </c>
      <c r="K510" s="836"/>
      <c r="L510" s="333" t="s">
        <v>230</v>
      </c>
    </row>
    <row r="511" spans="1:16" s="319" customFormat="1" ht="16.5" customHeight="1">
      <c r="A511" s="595"/>
      <c r="B511" s="320">
        <v>1</v>
      </c>
      <c r="C511" s="321" t="s">
        <v>19</v>
      </c>
      <c r="D511" s="322">
        <v>1490</v>
      </c>
      <c r="E511" s="323"/>
      <c r="F511" s="324">
        <v>0.11282750265031047</v>
      </c>
      <c r="G511" s="590"/>
      <c r="H511" s="329">
        <v>1</v>
      </c>
      <c r="I511" s="331" t="s">
        <v>135</v>
      </c>
      <c r="J511" s="334">
        <v>695</v>
      </c>
      <c r="K511" s="335"/>
      <c r="L511" s="330">
        <v>0.3009961022087484</v>
      </c>
      <c r="O511" s="103"/>
      <c r="P511" s="103"/>
    </row>
    <row r="512" spans="1:16">
      <c r="A512" s="595"/>
      <c r="B512" s="320">
        <v>2</v>
      </c>
      <c r="C512" s="321" t="s">
        <v>25</v>
      </c>
      <c r="D512" s="322">
        <v>1103</v>
      </c>
      <c r="E512" s="323"/>
      <c r="F512" s="324">
        <v>8.3522641223686203E-2</v>
      </c>
      <c r="G512" s="589"/>
      <c r="H512" s="329">
        <v>2</v>
      </c>
      <c r="I512" s="331" t="s">
        <v>102</v>
      </c>
      <c r="J512" s="334">
        <v>371</v>
      </c>
      <c r="K512" s="335"/>
      <c r="L512" s="330">
        <v>0.1606756171502815</v>
      </c>
    </row>
    <row r="513" spans="1:16">
      <c r="A513" s="595"/>
      <c r="B513" s="320">
        <v>3</v>
      </c>
      <c r="C513" s="321" t="s">
        <v>22</v>
      </c>
      <c r="D513" s="322">
        <v>920</v>
      </c>
      <c r="E513" s="323"/>
      <c r="F513" s="324">
        <v>6.9665303649856125E-2</v>
      </c>
      <c r="G513" s="589"/>
      <c r="H513" s="329">
        <v>3</v>
      </c>
      <c r="I513" s="331" t="s">
        <v>108</v>
      </c>
      <c r="J513" s="334">
        <v>349</v>
      </c>
      <c r="K513" s="335"/>
      <c r="L513" s="330">
        <v>0.15114768297964487</v>
      </c>
    </row>
    <row r="514" spans="1:16">
      <c r="A514" s="595"/>
      <c r="B514" s="320">
        <v>4</v>
      </c>
      <c r="C514" s="321" t="s">
        <v>20</v>
      </c>
      <c r="D514" s="322">
        <v>868</v>
      </c>
      <c r="E514" s="323"/>
      <c r="F514" s="324">
        <v>6.5727699530516437E-2</v>
      </c>
      <c r="G514" s="589"/>
      <c r="H514" s="329">
        <v>4</v>
      </c>
      <c r="I514" s="331" t="s">
        <v>114</v>
      </c>
      <c r="J514" s="334">
        <v>180</v>
      </c>
      <c r="K514" s="335"/>
      <c r="L514" s="330">
        <v>7.7955825032481593E-2</v>
      </c>
    </row>
    <row r="515" spans="1:16">
      <c r="A515" s="595"/>
      <c r="B515" s="320">
        <v>5</v>
      </c>
      <c r="C515" s="321" t="s">
        <v>457</v>
      </c>
      <c r="D515" s="322">
        <v>860</v>
      </c>
      <c r="E515" s="323"/>
      <c r="F515" s="324">
        <v>6.512191428138725E-2</v>
      </c>
      <c r="G515" s="589"/>
      <c r="H515" s="329">
        <v>5</v>
      </c>
      <c r="I515" s="331" t="s">
        <v>133</v>
      </c>
      <c r="J515" s="334">
        <v>138</v>
      </c>
      <c r="L515" s="330">
        <v>5.9766132524902559E-2</v>
      </c>
    </row>
    <row r="516" spans="1:16">
      <c r="A516" s="595"/>
      <c r="B516" s="320">
        <v>6</v>
      </c>
      <c r="C516" s="321" t="s">
        <v>26</v>
      </c>
      <c r="D516" s="322">
        <v>831</v>
      </c>
      <c r="E516" s="323"/>
      <c r="F516" s="324">
        <v>6.2925942753293954E-2</v>
      </c>
      <c r="G516" s="589"/>
      <c r="H516" s="329">
        <v>6</v>
      </c>
      <c r="I516" s="331" t="s">
        <v>117</v>
      </c>
      <c r="J516" s="334">
        <v>134</v>
      </c>
      <c r="K516" s="335"/>
      <c r="L516" s="330">
        <v>5.8033780857514074E-2</v>
      </c>
    </row>
    <row r="517" spans="1:16">
      <c r="A517" s="595"/>
      <c r="B517" s="320">
        <v>7</v>
      </c>
      <c r="C517" s="321" t="s">
        <v>21</v>
      </c>
      <c r="D517" s="322">
        <v>499</v>
      </c>
      <c r="E517" s="323"/>
      <c r="F517" s="324">
        <v>3.7785854914432836E-2</v>
      </c>
      <c r="G517" s="589"/>
      <c r="I517" s="331" t="s">
        <v>89</v>
      </c>
      <c r="J517" s="334">
        <v>564</v>
      </c>
      <c r="K517" s="335"/>
      <c r="L517" s="330">
        <v>0.24426158510177565</v>
      </c>
    </row>
    <row r="518" spans="1:16">
      <c r="A518" s="595"/>
      <c r="B518" s="320">
        <v>8</v>
      </c>
      <c r="C518" s="321" t="s">
        <v>32</v>
      </c>
      <c r="D518" s="322">
        <v>411</v>
      </c>
      <c r="E518" s="323"/>
      <c r="F518" s="324">
        <v>3.1122217174011813E-2</v>
      </c>
      <c r="G518" s="589"/>
      <c r="I518" s="331" t="s">
        <v>132</v>
      </c>
      <c r="J518" s="334">
        <v>164</v>
      </c>
      <c r="L518" s="330">
        <v>7.1026418362927668E-2</v>
      </c>
      <c r="O518" s="319"/>
      <c r="P518" s="319"/>
    </row>
    <row r="519" spans="1:16">
      <c r="A519" s="595"/>
      <c r="B519" s="320">
        <v>9</v>
      </c>
      <c r="C519" s="321" t="s">
        <v>23</v>
      </c>
      <c r="D519" s="322">
        <v>391</v>
      </c>
      <c r="E519" s="323"/>
      <c r="F519" s="324">
        <v>2.9607754051188855E-2</v>
      </c>
      <c r="G519" s="589"/>
      <c r="J519" s="334"/>
    </row>
    <row r="520" spans="1:16">
      <c r="A520" s="595"/>
      <c r="B520" s="320">
        <v>10</v>
      </c>
      <c r="C520" s="321" t="s">
        <v>29</v>
      </c>
      <c r="D520" s="322">
        <v>309</v>
      </c>
      <c r="E520" s="323"/>
      <c r="F520" s="324">
        <v>2.3398455247614719E-2</v>
      </c>
      <c r="G520" s="589"/>
      <c r="J520" s="334"/>
    </row>
    <row r="521" spans="1:16">
      <c r="A521" s="595"/>
      <c r="B521" s="320"/>
      <c r="C521" s="325"/>
      <c r="D521" s="322"/>
      <c r="E521" s="323"/>
      <c r="F521" s="324"/>
      <c r="G521" s="589"/>
      <c r="J521" s="334"/>
    </row>
    <row r="522" spans="1:16" ht="45" customHeight="1">
      <c r="A522" s="595"/>
      <c r="B522" s="832" t="s">
        <v>1084</v>
      </c>
      <c r="C522" s="832"/>
      <c r="D522" s="832"/>
      <c r="E522" s="832"/>
      <c r="F522" s="832"/>
      <c r="G522" s="589"/>
      <c r="I522" s="832" t="s">
        <v>1139</v>
      </c>
      <c r="J522" s="832"/>
      <c r="K522" s="832"/>
      <c r="L522" s="832"/>
    </row>
    <row r="523" spans="1:16" ht="13.8" thickBot="1">
      <c r="A523" s="595"/>
      <c r="B523" s="320"/>
      <c r="C523" s="325"/>
      <c r="D523" s="322"/>
      <c r="E523" s="323"/>
      <c r="F523" s="324"/>
      <c r="G523" s="589"/>
    </row>
    <row r="524" spans="1:16" ht="16.5" customHeight="1" thickBot="1">
      <c r="A524" s="594" t="s">
        <v>183</v>
      </c>
      <c r="B524" s="316" t="s">
        <v>14</v>
      </c>
      <c r="C524" s="317" t="s">
        <v>227</v>
      </c>
      <c r="D524" s="834" t="s">
        <v>1</v>
      </c>
      <c r="E524" s="834"/>
      <c r="F524" s="318" t="s">
        <v>228</v>
      </c>
      <c r="G524" s="589"/>
      <c r="H524" s="713" t="s">
        <v>14</v>
      </c>
      <c r="I524" s="332" t="s">
        <v>229</v>
      </c>
      <c r="J524" s="835" t="s">
        <v>1</v>
      </c>
      <c r="K524" s="836"/>
      <c r="L524" s="333" t="s">
        <v>230</v>
      </c>
    </row>
    <row r="525" spans="1:16" s="319" customFormat="1" ht="16.5" customHeight="1">
      <c r="A525" s="595"/>
      <c r="B525" s="320">
        <v>1</v>
      </c>
      <c r="C525" s="321" t="s">
        <v>19</v>
      </c>
      <c r="D525" s="322">
        <v>1715</v>
      </c>
      <c r="E525" s="323"/>
      <c r="F525" s="324">
        <v>0.10191953408212991</v>
      </c>
      <c r="G525" s="590"/>
      <c r="H525" s="329">
        <v>1</v>
      </c>
      <c r="I525" s="331" t="s">
        <v>135</v>
      </c>
      <c r="J525" s="334">
        <v>470</v>
      </c>
      <c r="K525" s="335"/>
      <c r="L525" s="330">
        <v>0.19831223628691982</v>
      </c>
      <c r="O525" s="103"/>
      <c r="P525" s="103"/>
    </row>
    <row r="526" spans="1:16">
      <c r="A526" s="595"/>
      <c r="B526" s="320">
        <v>2</v>
      </c>
      <c r="C526" s="321" t="s">
        <v>22</v>
      </c>
      <c r="D526" s="322">
        <v>1518</v>
      </c>
      <c r="E526" s="323"/>
      <c r="F526" s="324">
        <v>9.0212159030130148E-2</v>
      </c>
      <c r="G526" s="589"/>
      <c r="H526" s="329">
        <v>2</v>
      </c>
      <c r="I526" s="331" t="s">
        <v>102</v>
      </c>
      <c r="J526" s="334">
        <v>443</v>
      </c>
      <c r="K526" s="335"/>
      <c r="L526" s="330">
        <v>0.18691983122362868</v>
      </c>
    </row>
    <row r="527" spans="1:16">
      <c r="A527" s="595"/>
      <c r="B527" s="320">
        <v>3</v>
      </c>
      <c r="C527" s="321" t="s">
        <v>25</v>
      </c>
      <c r="D527" s="322">
        <v>1308</v>
      </c>
      <c r="E527" s="323"/>
      <c r="F527" s="324">
        <v>7.773221608129792E-2</v>
      </c>
      <c r="G527" s="589"/>
      <c r="H527" s="329">
        <v>3</v>
      </c>
      <c r="I527" s="331" t="s">
        <v>108</v>
      </c>
      <c r="J527" s="334">
        <v>277</v>
      </c>
      <c r="K527" s="335"/>
      <c r="L527" s="330">
        <v>0.11687763713080168</v>
      </c>
    </row>
    <row r="528" spans="1:16">
      <c r="A528" s="595"/>
      <c r="B528" s="320">
        <v>4</v>
      </c>
      <c r="C528" s="321" t="s">
        <v>26</v>
      </c>
      <c r="D528" s="322">
        <v>847</v>
      </c>
      <c r="E528" s="323"/>
      <c r="F528" s="324">
        <v>5.0335769893623344E-2</v>
      </c>
      <c r="G528" s="589"/>
      <c r="H528" s="329">
        <v>4</v>
      </c>
      <c r="I528" s="331" t="s">
        <v>114</v>
      </c>
      <c r="J528" s="334">
        <v>223</v>
      </c>
      <c r="K528" s="335"/>
      <c r="L528" s="330">
        <v>9.4092827004219406E-2</v>
      </c>
    </row>
    <row r="529" spans="1:16">
      <c r="A529" s="595"/>
      <c r="B529" s="320">
        <v>5</v>
      </c>
      <c r="C529" s="321" t="s">
        <v>457</v>
      </c>
      <c r="D529" s="322">
        <v>772</v>
      </c>
      <c r="E529" s="323"/>
      <c r="F529" s="324">
        <v>4.5878647411897545E-2</v>
      </c>
      <c r="G529" s="589"/>
      <c r="H529" s="329">
        <v>5</v>
      </c>
      <c r="I529" s="331" t="s">
        <v>133</v>
      </c>
      <c r="J529" s="334">
        <v>92</v>
      </c>
      <c r="L529" s="330">
        <v>3.8818565400843885E-2</v>
      </c>
    </row>
    <row r="530" spans="1:16">
      <c r="A530" s="595"/>
      <c r="B530" s="320">
        <v>6</v>
      </c>
      <c r="C530" s="321" t="s">
        <v>32</v>
      </c>
      <c r="D530" s="322">
        <v>717</v>
      </c>
      <c r="E530" s="323"/>
      <c r="F530" s="324">
        <v>4.2610090925298626E-2</v>
      </c>
      <c r="G530" s="589"/>
      <c r="H530" s="329">
        <v>6</v>
      </c>
      <c r="I530" s="331" t="s">
        <v>117</v>
      </c>
      <c r="J530" s="334">
        <v>74</v>
      </c>
      <c r="K530" s="335"/>
      <c r="L530" s="330">
        <v>3.1223628691983123E-2</v>
      </c>
    </row>
    <row r="531" spans="1:16">
      <c r="A531" s="595"/>
      <c r="B531" s="320">
        <v>7</v>
      </c>
      <c r="C531" s="321" t="s">
        <v>23</v>
      </c>
      <c r="D531" s="322">
        <v>702</v>
      </c>
      <c r="E531" s="323"/>
      <c r="F531" s="324">
        <v>4.1718666428953464E-2</v>
      </c>
      <c r="G531" s="589"/>
      <c r="I531" s="331" t="s">
        <v>89</v>
      </c>
      <c r="J531" s="334">
        <v>761</v>
      </c>
      <c r="K531" s="335"/>
      <c r="L531" s="330">
        <v>0.32109704641350212</v>
      </c>
    </row>
    <row r="532" spans="1:16">
      <c r="A532" s="595"/>
      <c r="B532" s="320">
        <v>8</v>
      </c>
      <c r="C532" s="321" t="s">
        <v>21</v>
      </c>
      <c r="D532" s="322">
        <v>675</v>
      </c>
      <c r="E532" s="323"/>
      <c r="F532" s="324">
        <v>4.0114102335532177E-2</v>
      </c>
      <c r="G532" s="589"/>
      <c r="I532" s="331" t="s">
        <v>132</v>
      </c>
      <c r="J532" s="334">
        <v>244</v>
      </c>
      <c r="L532" s="330">
        <v>0.1029535864978903</v>
      </c>
    </row>
    <row r="533" spans="1:16">
      <c r="A533" s="595"/>
      <c r="B533" s="320">
        <v>9</v>
      </c>
      <c r="C533" s="321" t="s">
        <v>20</v>
      </c>
      <c r="D533" s="322">
        <v>536</v>
      </c>
      <c r="E533" s="323"/>
      <c r="F533" s="324">
        <v>3.1853568669400367E-2</v>
      </c>
      <c r="G533" s="589"/>
      <c r="J533" s="334"/>
    </row>
    <row r="534" spans="1:16">
      <c r="A534" s="595"/>
      <c r="B534" s="320">
        <v>10</v>
      </c>
      <c r="C534" s="321" t="s">
        <v>29</v>
      </c>
      <c r="D534" s="322">
        <v>488</v>
      </c>
      <c r="E534" s="323"/>
      <c r="F534" s="324">
        <v>2.9001010281095859E-2</v>
      </c>
      <c r="G534" s="589"/>
      <c r="J534" s="334"/>
      <c r="O534" s="319"/>
      <c r="P534" s="319"/>
    </row>
    <row r="535" spans="1:16">
      <c r="A535" s="595"/>
      <c r="B535" s="320"/>
      <c r="C535" s="325"/>
      <c r="D535" s="322"/>
      <c r="E535" s="323"/>
      <c r="F535" s="324"/>
      <c r="G535" s="589"/>
      <c r="J535" s="334"/>
    </row>
    <row r="536" spans="1:16" ht="45" customHeight="1">
      <c r="A536" s="595"/>
      <c r="B536" s="832" t="s">
        <v>1085</v>
      </c>
      <c r="C536" s="832"/>
      <c r="D536" s="832"/>
      <c r="E536" s="832"/>
      <c r="F536" s="832"/>
      <c r="G536" s="589"/>
      <c r="I536" s="832" t="s">
        <v>1140</v>
      </c>
      <c r="J536" s="832"/>
      <c r="K536" s="832"/>
      <c r="L536" s="832"/>
    </row>
    <row r="537" spans="1:16" ht="13.8" thickBot="1">
      <c r="A537" s="580" t="s">
        <v>1086</v>
      </c>
      <c r="B537" s="320"/>
      <c r="C537" s="325"/>
      <c r="D537" s="322"/>
      <c r="E537" s="323"/>
      <c r="F537" s="324"/>
      <c r="G537" s="589"/>
    </row>
    <row r="538" spans="1:16" ht="16.5" customHeight="1" thickBot="1">
      <c r="A538" s="594" t="s">
        <v>174</v>
      </c>
      <c r="B538" s="316" t="s">
        <v>14</v>
      </c>
      <c r="C538" s="317" t="s">
        <v>227</v>
      </c>
      <c r="D538" s="834" t="s">
        <v>1</v>
      </c>
      <c r="E538" s="834"/>
      <c r="F538" s="318" t="s">
        <v>228</v>
      </c>
      <c r="G538" s="589"/>
      <c r="H538" s="713" t="s">
        <v>14</v>
      </c>
      <c r="I538" s="332" t="s">
        <v>229</v>
      </c>
      <c r="J538" s="835" t="s">
        <v>1</v>
      </c>
      <c r="K538" s="836"/>
      <c r="L538" s="333" t="s">
        <v>230</v>
      </c>
    </row>
    <row r="539" spans="1:16" s="319" customFormat="1" ht="16.5" customHeight="1">
      <c r="A539" s="595"/>
      <c r="B539" s="320">
        <v>1</v>
      </c>
      <c r="C539" s="321" t="s">
        <v>19</v>
      </c>
      <c r="D539" s="322">
        <v>6309</v>
      </c>
      <c r="E539" s="323"/>
      <c r="F539" s="324">
        <v>0.11228975705259411</v>
      </c>
      <c r="G539" s="590"/>
      <c r="H539" s="329">
        <v>1</v>
      </c>
      <c r="I539" s="331" t="s">
        <v>135</v>
      </c>
      <c r="J539" s="334">
        <v>2419</v>
      </c>
      <c r="K539" s="335"/>
      <c r="L539" s="330">
        <v>0.27049088672704907</v>
      </c>
      <c r="O539" s="103"/>
      <c r="P539" s="103"/>
    </row>
    <row r="540" spans="1:16">
      <c r="A540" s="595"/>
      <c r="B540" s="320">
        <v>2</v>
      </c>
      <c r="C540" s="321" t="s">
        <v>22</v>
      </c>
      <c r="D540" s="322">
        <v>5461</v>
      </c>
      <c r="E540" s="323"/>
      <c r="F540" s="324">
        <v>9.7196760701254784E-2</v>
      </c>
      <c r="G540" s="589"/>
      <c r="H540" s="329">
        <v>2</v>
      </c>
      <c r="I540" s="331" t="s">
        <v>108</v>
      </c>
      <c r="J540" s="334">
        <v>1661</v>
      </c>
      <c r="K540" s="335"/>
      <c r="L540" s="330">
        <v>0.1857318573185732</v>
      </c>
    </row>
    <row r="541" spans="1:16">
      <c r="A541" s="595"/>
      <c r="B541" s="320">
        <v>3</v>
      </c>
      <c r="C541" s="321" t="s">
        <v>26</v>
      </c>
      <c r="D541" s="322">
        <v>3738</v>
      </c>
      <c r="E541" s="323"/>
      <c r="F541" s="324">
        <v>6.6530212690219803E-2</v>
      </c>
      <c r="G541" s="589"/>
      <c r="H541" s="329">
        <v>3</v>
      </c>
      <c r="I541" s="331" t="s">
        <v>102</v>
      </c>
      <c r="J541" s="334">
        <v>1546</v>
      </c>
      <c r="K541" s="335"/>
      <c r="L541" s="330">
        <v>0.17287263781728726</v>
      </c>
    </row>
    <row r="542" spans="1:16">
      <c r="A542" s="595"/>
      <c r="B542" s="320">
        <v>4</v>
      </c>
      <c r="C542" s="321" t="s">
        <v>25</v>
      </c>
      <c r="D542" s="322">
        <v>3527</v>
      </c>
      <c r="E542" s="323"/>
      <c r="F542" s="324">
        <v>6.2774761947138921E-2</v>
      </c>
      <c r="G542" s="589"/>
      <c r="H542" s="329">
        <v>4</v>
      </c>
      <c r="I542" s="331" t="s">
        <v>114</v>
      </c>
      <c r="J542" s="334">
        <v>676</v>
      </c>
      <c r="K542" s="335"/>
      <c r="L542" s="330">
        <v>7.558984680755898E-2</v>
      </c>
    </row>
    <row r="543" spans="1:16">
      <c r="A543" s="595"/>
      <c r="B543" s="320">
        <v>5</v>
      </c>
      <c r="C543" s="321" t="s">
        <v>457</v>
      </c>
      <c r="D543" s="322">
        <v>2543</v>
      </c>
      <c r="E543" s="323"/>
      <c r="F543" s="324">
        <v>4.5261190709264036E-2</v>
      </c>
      <c r="G543" s="589"/>
      <c r="H543" s="329">
        <v>5</v>
      </c>
      <c r="I543" s="331" t="s">
        <v>133</v>
      </c>
      <c r="J543" s="334">
        <v>475</v>
      </c>
      <c r="L543" s="330">
        <v>5.3114167505311415E-2</v>
      </c>
    </row>
    <row r="544" spans="1:16">
      <c r="A544" s="595"/>
      <c r="B544" s="320">
        <v>6</v>
      </c>
      <c r="C544" s="321" t="s">
        <v>20</v>
      </c>
      <c r="D544" s="322">
        <v>2306</v>
      </c>
      <c r="E544" s="323"/>
      <c r="F544" s="324">
        <v>4.104298300258076E-2</v>
      </c>
      <c r="G544" s="589"/>
      <c r="H544" s="329">
        <v>6</v>
      </c>
      <c r="I544" s="331" t="s">
        <v>117</v>
      </c>
      <c r="J544" s="334">
        <v>254</v>
      </c>
      <c r="K544" s="335"/>
      <c r="L544" s="330">
        <v>2.8402102202840212E-2</v>
      </c>
    </row>
    <row r="545" spans="1:16">
      <c r="A545" s="595"/>
      <c r="B545" s="320">
        <v>7</v>
      </c>
      <c r="C545" s="321" t="s">
        <v>21</v>
      </c>
      <c r="D545" s="322">
        <v>2145</v>
      </c>
      <c r="E545" s="323"/>
      <c r="F545" s="324">
        <v>3.8177449497196758E-2</v>
      </c>
      <c r="G545" s="589"/>
      <c r="I545" s="331" t="s">
        <v>89</v>
      </c>
      <c r="J545" s="334">
        <v>2128</v>
      </c>
      <c r="K545" s="335"/>
      <c r="L545" s="330">
        <v>0.23795147042379514</v>
      </c>
    </row>
    <row r="546" spans="1:16">
      <c r="A546" s="595"/>
      <c r="B546" s="320">
        <v>8</v>
      </c>
      <c r="C546" s="321" t="s">
        <v>32</v>
      </c>
      <c r="D546" s="322">
        <v>1872</v>
      </c>
      <c r="E546" s="323"/>
      <c r="F546" s="324">
        <v>3.3318501379371715E-2</v>
      </c>
      <c r="G546" s="589"/>
      <c r="I546" s="331" t="s">
        <v>132</v>
      </c>
      <c r="J546" s="334">
        <v>639</v>
      </c>
      <c r="L546" s="330">
        <v>7.1452532707145258E-2</v>
      </c>
    </row>
    <row r="547" spans="1:16">
      <c r="A547" s="595"/>
      <c r="B547" s="320">
        <v>9</v>
      </c>
      <c r="C547" s="321" t="s">
        <v>23</v>
      </c>
      <c r="D547" s="322">
        <v>1704</v>
      </c>
      <c r="E547" s="323"/>
      <c r="F547" s="324">
        <v>3.0328379460710153E-2</v>
      </c>
      <c r="G547" s="589"/>
      <c r="J547" s="334"/>
    </row>
    <row r="548" spans="1:16">
      <c r="A548" s="595"/>
      <c r="B548" s="320">
        <v>10</v>
      </c>
      <c r="C548" s="326" t="s">
        <v>31</v>
      </c>
      <c r="D548" s="322">
        <v>1389</v>
      </c>
      <c r="E548" s="323"/>
      <c r="F548" s="324">
        <v>2.4721900863219719E-2</v>
      </c>
      <c r="G548" s="589"/>
      <c r="J548" s="334"/>
    </row>
    <row r="549" spans="1:16">
      <c r="A549" s="595"/>
      <c r="B549" s="320"/>
      <c r="C549" s="325"/>
      <c r="D549" s="322"/>
      <c r="E549" s="323"/>
      <c r="F549" s="324"/>
      <c r="G549" s="589"/>
      <c r="J549" s="334"/>
    </row>
    <row r="550" spans="1:16" ht="45" customHeight="1">
      <c r="A550" s="595"/>
      <c r="B550" s="832" t="s">
        <v>1087</v>
      </c>
      <c r="C550" s="832"/>
      <c r="D550" s="832"/>
      <c r="E550" s="832"/>
      <c r="F550" s="832"/>
      <c r="G550" s="589"/>
      <c r="I550" s="832" t="s">
        <v>1141</v>
      </c>
      <c r="J550" s="832"/>
      <c r="K550" s="832"/>
      <c r="L550" s="832"/>
      <c r="O550" s="319"/>
      <c r="P550" s="319"/>
    </row>
    <row r="551" spans="1:16" ht="13.8" thickBot="1">
      <c r="A551" s="595"/>
      <c r="B551" s="320"/>
      <c r="C551" s="325"/>
      <c r="D551" s="322"/>
      <c r="E551" s="323"/>
      <c r="F551" s="324"/>
      <c r="G551" s="589"/>
    </row>
    <row r="552" spans="1:16" ht="16.5" customHeight="1" thickBot="1">
      <c r="A552" s="594" t="s">
        <v>193</v>
      </c>
      <c r="B552" s="316" t="s">
        <v>14</v>
      </c>
      <c r="C552" s="317" t="s">
        <v>227</v>
      </c>
      <c r="D552" s="834" t="s">
        <v>1</v>
      </c>
      <c r="E552" s="834"/>
      <c r="F552" s="318" t="s">
        <v>228</v>
      </c>
      <c r="G552" s="589"/>
      <c r="H552" s="713" t="s">
        <v>14</v>
      </c>
      <c r="I552" s="332" t="s">
        <v>229</v>
      </c>
      <c r="J552" s="835" t="s">
        <v>1</v>
      </c>
      <c r="K552" s="836"/>
      <c r="L552" s="333" t="s">
        <v>230</v>
      </c>
    </row>
    <row r="553" spans="1:16" s="319" customFormat="1" ht="16.5" customHeight="1">
      <c r="A553" s="595"/>
      <c r="B553" s="320">
        <v>1</v>
      </c>
      <c r="C553" s="321" t="s">
        <v>19</v>
      </c>
      <c r="D553" s="322">
        <v>681</v>
      </c>
      <c r="E553" s="323"/>
      <c r="F553" s="324">
        <v>0.15344749887336639</v>
      </c>
      <c r="G553" s="590"/>
      <c r="H553" s="329">
        <v>1</v>
      </c>
      <c r="I553" s="331" t="s">
        <v>135</v>
      </c>
      <c r="J553" s="334">
        <v>212</v>
      </c>
      <c r="K553" s="335"/>
      <c r="L553" s="330">
        <v>0.3328100470957614</v>
      </c>
      <c r="O553" s="103"/>
      <c r="P553" s="103"/>
    </row>
    <row r="554" spans="1:16">
      <c r="A554" s="595"/>
      <c r="B554" s="320">
        <v>2</v>
      </c>
      <c r="C554" s="321" t="s">
        <v>26</v>
      </c>
      <c r="D554" s="322">
        <v>405</v>
      </c>
      <c r="E554" s="323"/>
      <c r="F554" s="324">
        <v>9.125732311852186E-2</v>
      </c>
      <c r="G554" s="589"/>
      <c r="H554" s="329">
        <v>2</v>
      </c>
      <c r="I554" s="331" t="s">
        <v>102</v>
      </c>
      <c r="J554" s="334">
        <v>121</v>
      </c>
      <c r="K554" s="335"/>
      <c r="L554" s="330">
        <v>0.18995290423861852</v>
      </c>
    </row>
    <row r="555" spans="1:16">
      <c r="A555" s="595"/>
      <c r="B555" s="320">
        <v>3</v>
      </c>
      <c r="C555" s="321" t="s">
        <v>22</v>
      </c>
      <c r="D555" s="322">
        <v>384</v>
      </c>
      <c r="E555" s="323"/>
      <c r="F555" s="324">
        <v>8.6525461919783692E-2</v>
      </c>
      <c r="G555" s="589"/>
      <c r="H555" s="329">
        <v>3</v>
      </c>
      <c r="I555" s="331" t="s">
        <v>108</v>
      </c>
      <c r="J555" s="334">
        <v>83</v>
      </c>
      <c r="K555" s="335"/>
      <c r="L555" s="330">
        <v>0.13029827315541601</v>
      </c>
    </row>
    <row r="556" spans="1:16">
      <c r="A556" s="595"/>
      <c r="B556" s="320">
        <v>4</v>
      </c>
      <c r="C556" s="321" t="s">
        <v>25</v>
      </c>
      <c r="D556" s="322">
        <v>240</v>
      </c>
      <c r="E556" s="323"/>
      <c r="F556" s="324">
        <v>5.4078413699864804E-2</v>
      </c>
      <c r="G556" s="589"/>
      <c r="H556" s="329">
        <v>4</v>
      </c>
      <c r="I556" s="331" t="s">
        <v>133</v>
      </c>
      <c r="J556" s="334">
        <v>41</v>
      </c>
      <c r="K556" s="335"/>
      <c r="L556" s="330">
        <v>6.4364207221350084E-2</v>
      </c>
    </row>
    <row r="557" spans="1:16">
      <c r="A557" s="595"/>
      <c r="B557" s="320">
        <v>5</v>
      </c>
      <c r="C557" s="321" t="s">
        <v>457</v>
      </c>
      <c r="D557" s="322">
        <v>225</v>
      </c>
      <c r="E557" s="323"/>
      <c r="F557" s="324">
        <v>5.0698512843623256E-2</v>
      </c>
      <c r="G557" s="589"/>
      <c r="H557" s="329">
        <v>5</v>
      </c>
      <c r="I557" s="331" t="s">
        <v>114</v>
      </c>
      <c r="J557" s="334">
        <v>38</v>
      </c>
      <c r="L557" s="330">
        <v>5.9654631083202514E-2</v>
      </c>
    </row>
    <row r="558" spans="1:16">
      <c r="A558" s="595"/>
      <c r="B558" s="320">
        <v>6</v>
      </c>
      <c r="C558" s="321" t="s">
        <v>21</v>
      </c>
      <c r="D558" s="322">
        <v>176</v>
      </c>
      <c r="E558" s="323"/>
      <c r="F558" s="324">
        <v>3.9657503379900857E-2</v>
      </c>
      <c r="G558" s="589"/>
      <c r="H558" s="329">
        <v>6</v>
      </c>
      <c r="I558" s="331" t="s">
        <v>117</v>
      </c>
      <c r="J558" s="334">
        <v>24</v>
      </c>
      <c r="K558" s="335"/>
      <c r="L558" s="330">
        <v>3.7676609105180531E-2</v>
      </c>
    </row>
    <row r="559" spans="1:16">
      <c r="A559" s="595"/>
      <c r="B559" s="320">
        <v>7</v>
      </c>
      <c r="C559" s="321" t="s">
        <v>20</v>
      </c>
      <c r="D559" s="322">
        <v>123</v>
      </c>
      <c r="E559" s="323"/>
      <c r="F559" s="324">
        <v>2.7715187021180712E-2</v>
      </c>
      <c r="G559" s="589"/>
      <c r="I559" s="331" t="s">
        <v>89</v>
      </c>
      <c r="J559" s="334">
        <v>151</v>
      </c>
      <c r="K559" s="335"/>
      <c r="L559" s="330">
        <v>0.23704866562009419</v>
      </c>
    </row>
    <row r="560" spans="1:16">
      <c r="A560" s="595"/>
      <c r="B560" s="320">
        <v>8</v>
      </c>
      <c r="C560" s="321" t="s">
        <v>23</v>
      </c>
      <c r="D560" s="322">
        <v>121</v>
      </c>
      <c r="E560" s="323"/>
      <c r="F560" s="324">
        <v>2.7264533573681839E-2</v>
      </c>
      <c r="G560" s="589"/>
      <c r="I560" s="331" t="s">
        <v>132</v>
      </c>
      <c r="J560" s="334">
        <v>35</v>
      </c>
      <c r="L560" s="330">
        <v>5.4945054945054944E-2</v>
      </c>
    </row>
    <row r="561" spans="1:16">
      <c r="A561" s="595"/>
      <c r="B561" s="320">
        <v>9</v>
      </c>
      <c r="C561" s="321" t="s">
        <v>29</v>
      </c>
      <c r="D561" s="322">
        <v>100</v>
      </c>
      <c r="E561" s="323"/>
      <c r="F561" s="324">
        <v>2.253267237494367E-2</v>
      </c>
      <c r="G561" s="589"/>
      <c r="J561" s="334"/>
    </row>
    <row r="562" spans="1:16">
      <c r="A562" s="595"/>
      <c r="B562" s="320">
        <v>10</v>
      </c>
      <c r="C562" s="313" t="s">
        <v>31</v>
      </c>
      <c r="D562" s="322">
        <v>93</v>
      </c>
      <c r="E562" s="323"/>
      <c r="F562" s="324">
        <v>2.0955385308697613E-2</v>
      </c>
      <c r="G562" s="589"/>
      <c r="J562" s="334"/>
    </row>
    <row r="563" spans="1:16">
      <c r="A563" s="595"/>
      <c r="B563" s="320"/>
      <c r="C563" s="325"/>
      <c r="D563" s="322"/>
      <c r="E563" s="323"/>
      <c r="F563" s="324"/>
      <c r="G563" s="589"/>
      <c r="J563" s="334"/>
    </row>
    <row r="564" spans="1:16" ht="45" customHeight="1">
      <c r="A564" s="595"/>
      <c r="B564" s="832" t="s">
        <v>1088</v>
      </c>
      <c r="C564" s="832"/>
      <c r="D564" s="832"/>
      <c r="E564" s="832"/>
      <c r="F564" s="832"/>
      <c r="G564" s="589"/>
      <c r="I564" s="832" t="s">
        <v>1142</v>
      </c>
      <c r="J564" s="832"/>
      <c r="K564" s="832"/>
      <c r="L564" s="832"/>
    </row>
    <row r="565" spans="1:16" ht="13.8" thickBot="1">
      <c r="A565" s="595"/>
      <c r="B565" s="320"/>
      <c r="C565" s="325"/>
      <c r="D565" s="322"/>
      <c r="E565" s="323"/>
      <c r="F565" s="324"/>
      <c r="G565" s="589"/>
    </row>
    <row r="566" spans="1:16" ht="16.5" customHeight="1" thickBot="1">
      <c r="A566" s="594" t="s">
        <v>176</v>
      </c>
      <c r="B566" s="316" t="s">
        <v>14</v>
      </c>
      <c r="C566" s="317" t="s">
        <v>227</v>
      </c>
      <c r="D566" s="834" t="s">
        <v>1</v>
      </c>
      <c r="E566" s="834"/>
      <c r="F566" s="318" t="s">
        <v>228</v>
      </c>
      <c r="G566" s="589"/>
      <c r="H566" s="713" t="s">
        <v>14</v>
      </c>
      <c r="I566" s="332" t="s">
        <v>229</v>
      </c>
      <c r="J566" s="835" t="s">
        <v>1</v>
      </c>
      <c r="K566" s="836"/>
      <c r="L566" s="333" t="s">
        <v>230</v>
      </c>
      <c r="O566" s="319"/>
      <c r="P566" s="319"/>
    </row>
    <row r="567" spans="1:16" s="319" customFormat="1" ht="16.5" customHeight="1">
      <c r="A567" s="595"/>
      <c r="B567" s="320">
        <v>1</v>
      </c>
      <c r="C567" s="321" t="s">
        <v>19</v>
      </c>
      <c r="D567" s="322">
        <v>2504</v>
      </c>
      <c r="E567" s="323"/>
      <c r="F567" s="324">
        <v>0.12516870782304423</v>
      </c>
      <c r="G567" s="590"/>
      <c r="H567" s="329">
        <v>1</v>
      </c>
      <c r="I567" s="331" t="s">
        <v>135</v>
      </c>
      <c r="J567" s="334">
        <v>1075</v>
      </c>
      <c r="K567" s="335"/>
      <c r="L567" s="330">
        <v>0.31861292234736216</v>
      </c>
      <c r="O567" s="103"/>
      <c r="P567" s="103"/>
    </row>
    <row r="568" spans="1:16">
      <c r="A568" s="595"/>
      <c r="B568" s="320">
        <v>2</v>
      </c>
      <c r="C568" s="321" t="s">
        <v>22</v>
      </c>
      <c r="D568" s="322">
        <v>1849</v>
      </c>
      <c r="E568" s="323"/>
      <c r="F568" s="324">
        <v>9.2426893276680827E-2</v>
      </c>
      <c r="G568" s="589"/>
      <c r="H568" s="329">
        <v>2</v>
      </c>
      <c r="I568" s="331" t="s">
        <v>108</v>
      </c>
      <c r="J568" s="334">
        <v>488</v>
      </c>
      <c r="K568" s="335"/>
      <c r="L568" s="330">
        <v>0.14463544754001187</v>
      </c>
    </row>
    <row r="569" spans="1:16">
      <c r="A569" s="595"/>
      <c r="B569" s="320">
        <v>3</v>
      </c>
      <c r="C569" s="321" t="s">
        <v>25</v>
      </c>
      <c r="D569" s="322">
        <v>1571</v>
      </c>
      <c r="E569" s="323"/>
      <c r="F569" s="324">
        <v>7.8530367408147964E-2</v>
      </c>
      <c r="G569" s="589"/>
      <c r="H569" s="329">
        <v>3</v>
      </c>
      <c r="I569" s="331" t="s">
        <v>102</v>
      </c>
      <c r="J569" s="334">
        <v>447</v>
      </c>
      <c r="K569" s="335"/>
      <c r="L569" s="330">
        <v>0.13248369887374037</v>
      </c>
    </row>
    <row r="570" spans="1:16">
      <c r="A570" s="595"/>
      <c r="B570" s="320">
        <v>4</v>
      </c>
      <c r="C570" s="321" t="s">
        <v>457</v>
      </c>
      <c r="D570" s="322">
        <v>1178</v>
      </c>
      <c r="E570" s="323"/>
      <c r="F570" s="324">
        <v>5.8885278680329917E-2</v>
      </c>
      <c r="G570" s="589"/>
      <c r="H570" s="329">
        <v>4</v>
      </c>
      <c r="I570" s="331" t="s">
        <v>114</v>
      </c>
      <c r="J570" s="334">
        <v>256</v>
      </c>
      <c r="K570" s="335"/>
      <c r="L570" s="330">
        <v>7.5874333135743918E-2</v>
      </c>
    </row>
    <row r="571" spans="1:16">
      <c r="A571" s="595"/>
      <c r="B571" s="320">
        <v>5</v>
      </c>
      <c r="C571" s="321" t="s">
        <v>26</v>
      </c>
      <c r="D571" s="322">
        <v>1000</v>
      </c>
      <c r="E571" s="323"/>
      <c r="F571" s="324">
        <v>4.9987503124218943E-2</v>
      </c>
      <c r="G571" s="589"/>
      <c r="H571" s="329">
        <v>5</v>
      </c>
      <c r="I571" s="331" t="s">
        <v>117</v>
      </c>
      <c r="J571" s="334">
        <v>156</v>
      </c>
      <c r="K571" s="335"/>
      <c r="L571" s="330">
        <v>4.6235921754593956E-2</v>
      </c>
    </row>
    <row r="572" spans="1:16">
      <c r="A572" s="595"/>
      <c r="B572" s="320">
        <v>6</v>
      </c>
      <c r="C572" s="321" t="s">
        <v>20</v>
      </c>
      <c r="D572" s="322">
        <v>956</v>
      </c>
      <c r="E572" s="323"/>
      <c r="F572" s="324">
        <v>4.7788052986753309E-2</v>
      </c>
      <c r="G572" s="589"/>
      <c r="H572" s="329">
        <v>6</v>
      </c>
      <c r="I572" s="331" t="s">
        <v>133</v>
      </c>
      <c r="J572" s="334">
        <v>137</v>
      </c>
      <c r="L572" s="330">
        <v>4.0604623592175461E-2</v>
      </c>
    </row>
    <row r="573" spans="1:16">
      <c r="A573" s="595"/>
      <c r="B573" s="320">
        <v>7</v>
      </c>
      <c r="C573" s="321" t="s">
        <v>32</v>
      </c>
      <c r="D573" s="322">
        <v>794</v>
      </c>
      <c r="E573" s="323"/>
      <c r="F573" s="324">
        <v>3.9690077480629846E-2</v>
      </c>
      <c r="G573" s="589"/>
      <c r="I573" s="331" t="s">
        <v>89</v>
      </c>
      <c r="J573" s="334">
        <v>922</v>
      </c>
      <c r="K573" s="335"/>
      <c r="L573" s="330">
        <v>0.2732661529342027</v>
      </c>
    </row>
    <row r="574" spans="1:16">
      <c r="A574" s="595"/>
      <c r="B574" s="320">
        <v>8</v>
      </c>
      <c r="C574" s="321" t="s">
        <v>21</v>
      </c>
      <c r="D574" s="322">
        <v>692</v>
      </c>
      <c r="E574" s="323"/>
      <c r="F574" s="324">
        <v>3.4591352161959507E-2</v>
      </c>
      <c r="G574" s="589"/>
      <c r="I574" s="331" t="s">
        <v>132</v>
      </c>
      <c r="J574" s="334">
        <v>198</v>
      </c>
      <c r="L574" s="330">
        <v>5.8684054534676941E-2</v>
      </c>
    </row>
    <row r="575" spans="1:16">
      <c r="A575" s="595"/>
      <c r="B575" s="320">
        <v>9</v>
      </c>
      <c r="C575" s="321" t="s">
        <v>23</v>
      </c>
      <c r="D575" s="322">
        <v>565</v>
      </c>
      <c r="E575" s="323"/>
      <c r="F575" s="324">
        <v>2.8242939265183703E-2</v>
      </c>
      <c r="G575" s="589"/>
      <c r="J575" s="334"/>
    </row>
    <row r="576" spans="1:16">
      <c r="A576" s="595"/>
      <c r="B576" s="320">
        <v>10</v>
      </c>
      <c r="C576" s="327" t="s">
        <v>29</v>
      </c>
      <c r="D576" s="322">
        <v>457</v>
      </c>
      <c r="E576" s="323"/>
      <c r="F576" s="324">
        <v>2.2844288927768058E-2</v>
      </c>
      <c r="G576" s="589"/>
      <c r="J576" s="334"/>
    </row>
    <row r="577" spans="1:16">
      <c r="A577" s="595"/>
      <c r="B577" s="320"/>
      <c r="C577" s="325"/>
      <c r="D577" s="322"/>
      <c r="E577" s="323"/>
      <c r="F577" s="324"/>
      <c r="G577" s="589"/>
      <c r="J577" s="334"/>
    </row>
    <row r="578" spans="1:16" ht="45" customHeight="1">
      <c r="A578" s="595"/>
      <c r="B578" s="832" t="s">
        <v>1089</v>
      </c>
      <c r="C578" s="832"/>
      <c r="D578" s="832"/>
      <c r="E578" s="832"/>
      <c r="F578" s="832"/>
      <c r="G578" s="589"/>
      <c r="I578" s="832" t="s">
        <v>1143</v>
      </c>
      <c r="J578" s="832"/>
      <c r="K578" s="832"/>
      <c r="L578" s="832"/>
    </row>
    <row r="579" spans="1:16" ht="13.8" thickBot="1">
      <c r="A579" s="750" t="s">
        <v>1090</v>
      </c>
      <c r="B579" s="320"/>
      <c r="C579" s="325"/>
      <c r="D579" s="322"/>
      <c r="E579" s="323"/>
      <c r="F579" s="324"/>
      <c r="G579" s="589"/>
    </row>
    <row r="580" spans="1:16" ht="16.5" customHeight="1" thickBot="1">
      <c r="A580" s="594" t="s">
        <v>198</v>
      </c>
      <c r="B580" s="316" t="s">
        <v>14</v>
      </c>
      <c r="C580" s="317" t="s">
        <v>227</v>
      </c>
      <c r="D580" s="834" t="s">
        <v>1</v>
      </c>
      <c r="E580" s="834"/>
      <c r="F580" s="318" t="s">
        <v>228</v>
      </c>
      <c r="G580" s="589"/>
      <c r="H580" s="713" t="s">
        <v>14</v>
      </c>
      <c r="I580" s="332" t="s">
        <v>229</v>
      </c>
      <c r="J580" s="835" t="s">
        <v>1</v>
      </c>
      <c r="K580" s="836"/>
      <c r="L580" s="333" t="s">
        <v>230</v>
      </c>
      <c r="O580" s="319"/>
      <c r="P580" s="319"/>
    </row>
    <row r="581" spans="1:16" s="319" customFormat="1" ht="16.5" customHeight="1">
      <c r="A581" s="595"/>
      <c r="B581" s="320">
        <v>1</v>
      </c>
      <c r="C581" s="321" t="s">
        <v>19</v>
      </c>
      <c r="D581" s="322">
        <v>258</v>
      </c>
      <c r="E581" s="323"/>
      <c r="F581" s="324">
        <v>0.10813076278290025</v>
      </c>
      <c r="G581" s="590"/>
      <c r="H581" s="329">
        <v>1</v>
      </c>
      <c r="I581" s="331" t="s">
        <v>135</v>
      </c>
      <c r="J581" s="334">
        <v>62</v>
      </c>
      <c r="K581" s="335"/>
      <c r="L581" s="330">
        <v>0.21985815602836881</v>
      </c>
      <c r="O581" s="103"/>
      <c r="P581" s="103"/>
    </row>
    <row r="582" spans="1:16">
      <c r="A582" s="595"/>
      <c r="B582" s="320">
        <v>2</v>
      </c>
      <c r="C582" s="321" t="s">
        <v>25</v>
      </c>
      <c r="D582" s="322">
        <v>183</v>
      </c>
      <c r="E582" s="323"/>
      <c r="F582" s="324">
        <v>7.6697401508801347E-2</v>
      </c>
      <c r="G582" s="589"/>
      <c r="H582" s="329">
        <v>2</v>
      </c>
      <c r="I582" s="331" t="s">
        <v>102</v>
      </c>
      <c r="J582" s="334">
        <v>45</v>
      </c>
      <c r="K582" s="335"/>
      <c r="L582" s="330">
        <v>0.15957446808510639</v>
      </c>
      <c r="O582" s="319"/>
      <c r="P582" s="319"/>
    </row>
    <row r="583" spans="1:16">
      <c r="A583" s="595"/>
      <c r="B583" s="320">
        <v>3</v>
      </c>
      <c r="C583" s="321" t="s">
        <v>22</v>
      </c>
      <c r="D583" s="322">
        <v>173</v>
      </c>
      <c r="E583" s="323"/>
      <c r="F583" s="324">
        <v>7.2506286672254824E-2</v>
      </c>
      <c r="G583" s="589"/>
      <c r="H583" s="329">
        <v>3</v>
      </c>
      <c r="I583" s="331" t="s">
        <v>108</v>
      </c>
      <c r="J583" s="334">
        <v>31</v>
      </c>
      <c r="K583" s="335"/>
      <c r="L583" s="330">
        <v>0.1099290780141844</v>
      </c>
    </row>
    <row r="584" spans="1:16">
      <c r="A584" s="595"/>
      <c r="B584" s="320">
        <v>4</v>
      </c>
      <c r="C584" s="321" t="s">
        <v>20</v>
      </c>
      <c r="D584" s="322">
        <v>137</v>
      </c>
      <c r="E584" s="323"/>
      <c r="F584" s="324">
        <v>5.7418273260687346E-2</v>
      </c>
      <c r="G584" s="589"/>
      <c r="H584" s="329">
        <v>4</v>
      </c>
      <c r="I584" s="331" t="s">
        <v>114</v>
      </c>
      <c r="J584" s="334">
        <v>24</v>
      </c>
      <c r="L584" s="330">
        <v>8.5106382978723402E-2</v>
      </c>
    </row>
    <row r="585" spans="1:16">
      <c r="A585" s="595"/>
      <c r="B585" s="320">
        <v>5</v>
      </c>
      <c r="C585" s="321" t="s">
        <v>26</v>
      </c>
      <c r="D585" s="322">
        <v>123</v>
      </c>
      <c r="E585" s="323"/>
      <c r="F585" s="324">
        <v>5.1550712489522213E-2</v>
      </c>
      <c r="G585" s="589"/>
      <c r="H585" s="329">
        <v>5</v>
      </c>
      <c r="I585" s="331" t="s">
        <v>133</v>
      </c>
      <c r="J585" s="334">
        <v>8</v>
      </c>
      <c r="K585" s="335"/>
      <c r="L585" s="330">
        <v>2.8368794326241134E-2</v>
      </c>
    </row>
    <row r="586" spans="1:16">
      <c r="A586" s="595"/>
      <c r="B586" s="320">
        <v>6</v>
      </c>
      <c r="C586" s="321" t="s">
        <v>21</v>
      </c>
      <c r="D586" s="322">
        <v>115</v>
      </c>
      <c r="E586" s="323"/>
      <c r="F586" s="324">
        <v>4.8197820620284992E-2</v>
      </c>
      <c r="G586" s="589"/>
      <c r="H586" s="329">
        <v>6</v>
      </c>
      <c r="I586" s="331" t="s">
        <v>117</v>
      </c>
      <c r="J586" s="334">
        <v>5</v>
      </c>
      <c r="K586" s="335"/>
      <c r="L586" s="330">
        <v>1.7730496453900711E-2</v>
      </c>
    </row>
    <row r="587" spans="1:16">
      <c r="A587" s="595"/>
      <c r="B587" s="320">
        <v>7</v>
      </c>
      <c r="C587" s="321" t="s">
        <v>457</v>
      </c>
      <c r="D587" s="322">
        <v>106</v>
      </c>
      <c r="E587" s="323"/>
      <c r="F587" s="324">
        <v>4.4425817267393128E-2</v>
      </c>
      <c r="G587" s="589"/>
      <c r="I587" s="331" t="s">
        <v>89</v>
      </c>
      <c r="J587" s="334">
        <v>100</v>
      </c>
      <c r="K587" s="335"/>
      <c r="L587" s="330">
        <v>0.3546099290780142</v>
      </c>
    </row>
    <row r="588" spans="1:16">
      <c r="A588" s="595"/>
      <c r="B588" s="320">
        <v>8</v>
      </c>
      <c r="C588" s="321" t="s">
        <v>23</v>
      </c>
      <c r="D588" s="322">
        <v>99</v>
      </c>
      <c r="E588" s="323"/>
      <c r="F588" s="324">
        <v>4.1492036881810565E-2</v>
      </c>
      <c r="G588" s="589"/>
      <c r="I588" s="331" t="s">
        <v>132</v>
      </c>
      <c r="J588" s="334">
        <v>22</v>
      </c>
      <c r="L588" s="330">
        <v>7.8014184397163122E-2</v>
      </c>
    </row>
    <row r="589" spans="1:16">
      <c r="A589" s="595"/>
      <c r="B589" s="320">
        <v>9</v>
      </c>
      <c r="C589" s="321" t="s">
        <v>32</v>
      </c>
      <c r="D589" s="322">
        <v>85</v>
      </c>
      <c r="E589" s="323"/>
      <c r="F589" s="324">
        <v>3.5624476110645432E-2</v>
      </c>
      <c r="G589" s="589"/>
      <c r="J589" s="334"/>
    </row>
    <row r="590" spans="1:16">
      <c r="A590" s="595"/>
      <c r="B590" s="320">
        <v>10</v>
      </c>
      <c r="C590" s="321" t="s">
        <v>38</v>
      </c>
      <c r="D590" s="322">
        <v>74</v>
      </c>
      <c r="E590" s="323"/>
      <c r="F590" s="324">
        <v>3.1014249790444259E-2</v>
      </c>
      <c r="G590" s="589"/>
      <c r="J590" s="334"/>
    </row>
    <row r="591" spans="1:16">
      <c r="A591" s="595"/>
      <c r="B591" s="320"/>
      <c r="C591" s="321"/>
      <c r="D591" s="322"/>
      <c r="E591" s="323"/>
      <c r="F591" s="324"/>
      <c r="G591" s="589"/>
      <c r="J591" s="334"/>
    </row>
    <row r="592" spans="1:16" ht="45" customHeight="1">
      <c r="A592" s="595"/>
      <c r="B592" s="832" t="s">
        <v>1091</v>
      </c>
      <c r="C592" s="832"/>
      <c r="D592" s="832"/>
      <c r="E592" s="832"/>
      <c r="F592" s="832"/>
      <c r="G592" s="589"/>
      <c r="I592" s="832" t="s">
        <v>1144</v>
      </c>
      <c r="J592" s="832"/>
      <c r="K592" s="832"/>
      <c r="L592" s="832"/>
    </row>
    <row r="593" spans="1:16" ht="13.8" thickBot="1">
      <c r="A593" s="595"/>
      <c r="B593" s="320"/>
      <c r="C593" s="325"/>
      <c r="D593" s="322"/>
      <c r="E593" s="323"/>
      <c r="F593" s="324"/>
      <c r="G593" s="589"/>
    </row>
    <row r="594" spans="1:16" ht="16.5" customHeight="1" thickBot="1">
      <c r="A594" s="594" t="s">
        <v>181</v>
      </c>
      <c r="B594" s="316" t="s">
        <v>14</v>
      </c>
      <c r="C594" s="317" t="s">
        <v>227</v>
      </c>
      <c r="D594" s="834" t="s">
        <v>1</v>
      </c>
      <c r="E594" s="834"/>
      <c r="F594" s="318" t="s">
        <v>228</v>
      </c>
      <c r="G594" s="589"/>
      <c r="H594" s="713" t="s">
        <v>14</v>
      </c>
      <c r="I594" s="332" t="s">
        <v>229</v>
      </c>
      <c r="J594" s="835" t="s">
        <v>1</v>
      </c>
      <c r="K594" s="836"/>
      <c r="L594" s="333" t="s">
        <v>230</v>
      </c>
    </row>
    <row r="595" spans="1:16" s="319" customFormat="1" ht="16.5" customHeight="1">
      <c r="A595" s="595"/>
      <c r="B595" s="320">
        <v>1</v>
      </c>
      <c r="C595" s="321" t="s">
        <v>19</v>
      </c>
      <c r="D595" s="322">
        <v>2880</v>
      </c>
      <c r="E595" s="323"/>
      <c r="F595" s="324">
        <v>0.10226183290132443</v>
      </c>
      <c r="G595" s="590"/>
      <c r="H595" s="329">
        <v>1</v>
      </c>
      <c r="I595" s="331" t="s">
        <v>135</v>
      </c>
      <c r="J595" s="334">
        <v>1682</v>
      </c>
      <c r="K595" s="335"/>
      <c r="L595" s="330">
        <v>0.37645478961504031</v>
      </c>
      <c r="O595" s="103"/>
      <c r="P595" s="103"/>
    </row>
    <row r="596" spans="1:16">
      <c r="A596" s="595"/>
      <c r="B596" s="320">
        <v>2</v>
      </c>
      <c r="C596" s="321" t="s">
        <v>22</v>
      </c>
      <c r="D596" s="322">
        <v>2476</v>
      </c>
      <c r="E596" s="323"/>
      <c r="F596" s="324">
        <v>8.7916770230444197E-2</v>
      </c>
      <c r="G596" s="589"/>
      <c r="H596" s="329">
        <v>2</v>
      </c>
      <c r="I596" s="331" t="s">
        <v>108</v>
      </c>
      <c r="J596" s="334">
        <v>619</v>
      </c>
      <c r="K596" s="335"/>
      <c r="L596" s="330">
        <v>0.13854073410922113</v>
      </c>
    </row>
    <row r="597" spans="1:16">
      <c r="A597" s="595"/>
      <c r="B597" s="320">
        <v>3</v>
      </c>
      <c r="C597" s="321" t="s">
        <v>25</v>
      </c>
      <c r="D597" s="322">
        <v>2176</v>
      </c>
      <c r="E597" s="323"/>
      <c r="F597" s="324">
        <v>7.7264495969889574E-2</v>
      </c>
      <c r="G597" s="589"/>
      <c r="H597" s="329">
        <v>3</v>
      </c>
      <c r="I597" s="331" t="s">
        <v>102</v>
      </c>
      <c r="J597" s="334">
        <v>610</v>
      </c>
      <c r="K597" s="335"/>
      <c r="L597" s="330">
        <v>0.13652641002685764</v>
      </c>
    </row>
    <row r="598" spans="1:16">
      <c r="A598" s="595"/>
      <c r="B598" s="320">
        <v>4</v>
      </c>
      <c r="C598" s="321" t="s">
        <v>20</v>
      </c>
      <c r="D598" s="322">
        <v>1906</v>
      </c>
      <c r="E598" s="323"/>
      <c r="F598" s="324">
        <v>6.7677449135390408E-2</v>
      </c>
      <c r="G598" s="589"/>
      <c r="H598" s="329">
        <v>4</v>
      </c>
      <c r="I598" s="331" t="s">
        <v>114</v>
      </c>
      <c r="J598" s="334">
        <v>358</v>
      </c>
      <c r="K598" s="335"/>
      <c r="L598" s="330">
        <v>8.0125335720680396E-2</v>
      </c>
      <c r="O598" s="319"/>
      <c r="P598" s="319"/>
    </row>
    <row r="599" spans="1:16">
      <c r="A599" s="595"/>
      <c r="B599" s="320">
        <v>5</v>
      </c>
      <c r="C599" s="321" t="s">
        <v>32</v>
      </c>
      <c r="D599" s="322">
        <v>1626</v>
      </c>
      <c r="E599" s="323"/>
      <c r="F599" s="324">
        <v>5.7735326492206085E-2</v>
      </c>
      <c r="G599" s="589"/>
      <c r="H599" s="329">
        <v>5</v>
      </c>
      <c r="I599" s="331" t="s">
        <v>133</v>
      </c>
      <c r="J599" s="334">
        <v>143</v>
      </c>
      <c r="L599" s="330">
        <v>3.2005371530886305E-2</v>
      </c>
    </row>
    <row r="600" spans="1:16">
      <c r="A600" s="595"/>
      <c r="B600" s="320">
        <v>6</v>
      </c>
      <c r="C600" s="321" t="s">
        <v>457</v>
      </c>
      <c r="D600" s="322">
        <v>1595</v>
      </c>
      <c r="E600" s="323"/>
      <c r="F600" s="324">
        <v>5.6634591485282111E-2</v>
      </c>
      <c r="G600" s="589"/>
      <c r="H600" s="329">
        <v>6</v>
      </c>
      <c r="I600" s="331" t="s">
        <v>117</v>
      </c>
      <c r="J600" s="334">
        <v>143</v>
      </c>
      <c r="K600" s="335"/>
      <c r="L600" s="330">
        <v>3.2005371530886305E-2</v>
      </c>
    </row>
    <row r="601" spans="1:16">
      <c r="A601" s="595"/>
      <c r="B601" s="320">
        <v>7</v>
      </c>
      <c r="C601" s="321" t="s">
        <v>26</v>
      </c>
      <c r="D601" s="322">
        <v>1399</v>
      </c>
      <c r="E601" s="323"/>
      <c r="F601" s="324">
        <v>4.9675105635053084E-2</v>
      </c>
      <c r="G601" s="589"/>
      <c r="I601" s="331" t="s">
        <v>89</v>
      </c>
      <c r="J601" s="334">
        <v>959</v>
      </c>
      <c r="K601" s="335"/>
      <c r="L601" s="330">
        <v>0.21463742166517458</v>
      </c>
    </row>
    <row r="602" spans="1:16">
      <c r="A602" s="595"/>
      <c r="B602" s="320">
        <v>8</v>
      </c>
      <c r="C602" s="321" t="s">
        <v>21</v>
      </c>
      <c r="D602" s="322">
        <v>991</v>
      </c>
      <c r="E602" s="323"/>
      <c r="F602" s="324">
        <v>3.518801264069879E-2</v>
      </c>
      <c r="G602" s="589"/>
      <c r="I602" s="331" t="s">
        <v>132</v>
      </c>
      <c r="J602" s="334">
        <v>322</v>
      </c>
      <c r="L602" s="330">
        <v>7.2068039391226496E-2</v>
      </c>
    </row>
    <row r="603" spans="1:16">
      <c r="A603" s="595"/>
      <c r="B603" s="320">
        <v>9</v>
      </c>
      <c r="C603" s="321" t="s">
        <v>23</v>
      </c>
      <c r="D603" s="322">
        <v>829</v>
      </c>
      <c r="E603" s="323"/>
      <c r="F603" s="324">
        <v>2.9435784539999291E-2</v>
      </c>
      <c r="G603" s="589"/>
      <c r="J603" s="334"/>
    </row>
    <row r="604" spans="1:16">
      <c r="A604" s="595"/>
      <c r="B604" s="320">
        <v>10</v>
      </c>
      <c r="C604" s="321" t="s">
        <v>29</v>
      </c>
      <c r="D604" s="322">
        <v>622</v>
      </c>
      <c r="E604" s="323"/>
      <c r="F604" s="324">
        <v>2.2085715300216597E-2</v>
      </c>
      <c r="G604" s="589"/>
      <c r="J604" s="334"/>
    </row>
    <row r="605" spans="1:16">
      <c r="A605" s="595"/>
      <c r="B605" s="320"/>
      <c r="C605" s="325"/>
      <c r="D605" s="322"/>
      <c r="E605" s="323"/>
      <c r="F605" s="324"/>
      <c r="G605" s="589"/>
      <c r="J605" s="334"/>
    </row>
    <row r="606" spans="1:16" ht="45" customHeight="1">
      <c r="A606" s="595"/>
      <c r="B606" s="832" t="s">
        <v>1092</v>
      </c>
      <c r="C606" s="832"/>
      <c r="D606" s="832"/>
      <c r="E606" s="832"/>
      <c r="F606" s="832"/>
      <c r="G606" s="589"/>
      <c r="I606" s="832" t="s">
        <v>1145</v>
      </c>
      <c r="J606" s="832"/>
      <c r="K606" s="832"/>
      <c r="L606" s="832"/>
    </row>
    <row r="607" spans="1:16" ht="13.8" thickBot="1">
      <c r="A607" s="580" t="s">
        <v>1093</v>
      </c>
      <c r="B607" s="320"/>
      <c r="C607" s="325"/>
      <c r="D607" s="322"/>
      <c r="E607" s="323"/>
      <c r="F607" s="324"/>
      <c r="G607" s="589"/>
    </row>
    <row r="608" spans="1:16" ht="16.5" customHeight="1" thickBot="1">
      <c r="A608" s="594" t="s">
        <v>161</v>
      </c>
      <c r="B608" s="316" t="s">
        <v>14</v>
      </c>
      <c r="C608" s="317" t="s">
        <v>227</v>
      </c>
      <c r="D608" s="834" t="s">
        <v>1</v>
      </c>
      <c r="E608" s="834"/>
      <c r="F608" s="318" t="s">
        <v>228</v>
      </c>
      <c r="G608" s="589"/>
      <c r="H608" s="713" t="s">
        <v>14</v>
      </c>
      <c r="I608" s="332" t="s">
        <v>229</v>
      </c>
      <c r="J608" s="835" t="s">
        <v>1</v>
      </c>
      <c r="K608" s="836"/>
      <c r="L608" s="333" t="s">
        <v>230</v>
      </c>
    </row>
    <row r="609" spans="1:16" s="319" customFormat="1" ht="16.5" customHeight="1">
      <c r="A609" s="595"/>
      <c r="B609" s="320">
        <v>1</v>
      </c>
      <c r="C609" s="321" t="s">
        <v>19</v>
      </c>
      <c r="D609" s="322">
        <v>23609</v>
      </c>
      <c r="E609" s="323"/>
      <c r="F609" s="324">
        <v>0.17705200794930442</v>
      </c>
      <c r="G609" s="590"/>
      <c r="H609" s="329">
        <v>1</v>
      </c>
      <c r="I609" s="331" t="s">
        <v>135</v>
      </c>
      <c r="J609" s="334">
        <v>6924</v>
      </c>
      <c r="K609" s="335"/>
      <c r="L609" s="330">
        <v>0.29760165047709103</v>
      </c>
      <c r="O609" s="103"/>
      <c r="P609" s="103"/>
    </row>
    <row r="610" spans="1:16">
      <c r="A610" s="595"/>
      <c r="B610" s="320">
        <v>2</v>
      </c>
      <c r="C610" s="321" t="s">
        <v>26</v>
      </c>
      <c r="D610" s="322">
        <v>10246</v>
      </c>
      <c r="E610" s="323"/>
      <c r="F610" s="324">
        <v>7.6838276650793055E-2</v>
      </c>
      <c r="G610" s="589"/>
      <c r="H610" s="329">
        <v>2</v>
      </c>
      <c r="I610" s="331" t="s">
        <v>102</v>
      </c>
      <c r="J610" s="334">
        <v>3660</v>
      </c>
      <c r="K610" s="335"/>
      <c r="L610" s="330">
        <v>0.15731109773919025</v>
      </c>
    </row>
    <row r="611" spans="1:16">
      <c r="A611" s="595"/>
      <c r="B611" s="320">
        <v>3</v>
      </c>
      <c r="C611" s="321" t="s">
        <v>22</v>
      </c>
      <c r="D611" s="322">
        <v>8732</v>
      </c>
      <c r="E611" s="323"/>
      <c r="F611" s="324">
        <v>6.5484270126363944E-2</v>
      </c>
      <c r="G611" s="589"/>
      <c r="H611" s="329">
        <v>3</v>
      </c>
      <c r="I611" s="331" t="s">
        <v>108</v>
      </c>
      <c r="J611" s="334">
        <v>3241</v>
      </c>
      <c r="K611" s="335"/>
      <c r="L611" s="330">
        <v>0.13930198573025016</v>
      </c>
    </row>
    <row r="612" spans="1:16">
      <c r="A612" s="595"/>
      <c r="B612" s="320">
        <v>4</v>
      </c>
      <c r="C612" s="321" t="s">
        <v>25</v>
      </c>
      <c r="D612" s="322">
        <v>7503</v>
      </c>
      <c r="E612" s="323"/>
      <c r="F612" s="324">
        <v>5.6267576587048632E-2</v>
      </c>
      <c r="G612" s="589"/>
      <c r="H612" s="329">
        <v>4</v>
      </c>
      <c r="I612" s="331" t="s">
        <v>133</v>
      </c>
      <c r="J612" s="334">
        <v>2271</v>
      </c>
      <c r="K612" s="335"/>
      <c r="L612" s="330">
        <v>9.7610246711940171E-2</v>
      </c>
    </row>
    <row r="613" spans="1:16">
      <c r="A613" s="595"/>
      <c r="B613" s="320">
        <v>5</v>
      </c>
      <c r="C613" s="321" t="s">
        <v>457</v>
      </c>
      <c r="D613" s="322">
        <v>6507</v>
      </c>
      <c r="E613" s="323"/>
      <c r="F613" s="324">
        <v>4.8798230154861448E-2</v>
      </c>
      <c r="G613" s="589"/>
      <c r="H613" s="329">
        <v>5</v>
      </c>
      <c r="I613" s="331" t="s">
        <v>114</v>
      </c>
      <c r="J613" s="334">
        <v>1836</v>
      </c>
      <c r="L613" s="330">
        <v>7.8913435915069205E-2</v>
      </c>
    </row>
    <row r="614" spans="1:16">
      <c r="A614" s="595"/>
      <c r="B614" s="320">
        <v>6</v>
      </c>
      <c r="C614" s="321" t="s">
        <v>32</v>
      </c>
      <c r="D614" s="322">
        <v>3812</v>
      </c>
      <c r="E614" s="323"/>
      <c r="F614" s="324">
        <v>2.8587498593873037E-2</v>
      </c>
      <c r="G614" s="589"/>
      <c r="H614" s="329">
        <v>6</v>
      </c>
      <c r="I614" s="331" t="s">
        <v>117</v>
      </c>
      <c r="J614" s="334">
        <v>1515</v>
      </c>
      <c r="K614" s="335"/>
      <c r="L614" s="330">
        <v>6.5116478982205794E-2</v>
      </c>
      <c r="O614" s="319"/>
      <c r="P614" s="319"/>
    </row>
    <row r="615" spans="1:16" ht="26.4">
      <c r="A615" s="595"/>
      <c r="B615" s="320">
        <v>7</v>
      </c>
      <c r="C615" s="325" t="s">
        <v>36</v>
      </c>
      <c r="D615" s="322">
        <v>3704</v>
      </c>
      <c r="E615" s="323"/>
      <c r="F615" s="324">
        <v>2.7777569462672017E-2</v>
      </c>
      <c r="G615" s="589"/>
      <c r="I615" s="331" t="s">
        <v>89</v>
      </c>
      <c r="J615" s="334">
        <v>5231</v>
      </c>
      <c r="K615" s="335"/>
      <c r="L615" s="330">
        <v>0.22483452247915414</v>
      </c>
    </row>
    <row r="616" spans="1:16">
      <c r="A616" s="595"/>
      <c r="B616" s="320">
        <v>8</v>
      </c>
      <c r="C616" s="321" t="s">
        <v>21</v>
      </c>
      <c r="D616" s="322">
        <v>3501</v>
      </c>
      <c r="E616" s="323"/>
      <c r="F616" s="324">
        <v>2.6255202669766397E-2</v>
      </c>
      <c r="G616" s="589"/>
      <c r="I616" s="331" t="s">
        <v>132</v>
      </c>
      <c r="J616" s="334">
        <v>1312</v>
      </c>
      <c r="L616" s="330">
        <v>5.6391300610332672E-2</v>
      </c>
    </row>
    <row r="617" spans="1:16">
      <c r="A617" s="595"/>
      <c r="B617" s="320">
        <v>9</v>
      </c>
      <c r="C617" s="321" t="s">
        <v>20</v>
      </c>
      <c r="D617" s="322">
        <v>3474</v>
      </c>
      <c r="E617" s="323"/>
      <c r="F617" s="324">
        <v>2.6052720386966141E-2</v>
      </c>
      <c r="G617" s="589"/>
      <c r="J617" s="334"/>
    </row>
    <row r="618" spans="1:16">
      <c r="A618" s="595"/>
      <c r="B618" s="320">
        <v>10</v>
      </c>
      <c r="C618" s="321" t="s">
        <v>23</v>
      </c>
      <c r="D618" s="322">
        <v>3159</v>
      </c>
      <c r="E618" s="323"/>
      <c r="F618" s="324">
        <v>2.3690427087629834E-2</v>
      </c>
      <c r="G618" s="589"/>
      <c r="J618" s="334"/>
    </row>
    <row r="619" spans="1:16">
      <c r="A619" s="595"/>
      <c r="B619" s="320"/>
      <c r="C619" s="325"/>
      <c r="D619" s="322"/>
      <c r="E619" s="323"/>
      <c r="F619" s="324"/>
      <c r="G619" s="589"/>
      <c r="J619" s="334"/>
    </row>
    <row r="620" spans="1:16" ht="45" customHeight="1">
      <c r="A620" s="595"/>
      <c r="B620" s="833" t="s">
        <v>1094</v>
      </c>
      <c r="C620" s="833"/>
      <c r="D620" s="833"/>
      <c r="E620" s="833"/>
      <c r="F620" s="833"/>
      <c r="G620" s="589"/>
      <c r="I620" s="832" t="s">
        <v>1146</v>
      </c>
      <c r="J620" s="832"/>
      <c r="K620" s="832"/>
      <c r="L620" s="832"/>
    </row>
    <row r="621" spans="1:16" ht="13.8" thickBot="1">
      <c r="A621" s="595"/>
      <c r="B621" s="320"/>
      <c r="C621" s="325"/>
      <c r="D621" s="322"/>
      <c r="E621" s="323"/>
      <c r="F621" s="324"/>
      <c r="G621" s="589"/>
    </row>
    <row r="622" spans="1:16" ht="16.5" customHeight="1" thickBot="1">
      <c r="A622" s="594" t="s">
        <v>194</v>
      </c>
      <c r="B622" s="316" t="s">
        <v>14</v>
      </c>
      <c r="C622" s="317" t="s">
        <v>227</v>
      </c>
      <c r="D622" s="834" t="s">
        <v>1</v>
      </c>
      <c r="E622" s="834"/>
      <c r="F622" s="318" t="s">
        <v>228</v>
      </c>
      <c r="G622" s="589"/>
      <c r="H622" s="713" t="s">
        <v>14</v>
      </c>
      <c r="I622" s="332" t="s">
        <v>229</v>
      </c>
      <c r="J622" s="835" t="s">
        <v>1</v>
      </c>
      <c r="K622" s="836"/>
      <c r="L622" s="333" t="s">
        <v>230</v>
      </c>
    </row>
    <row r="623" spans="1:16" s="319" customFormat="1" ht="16.5" customHeight="1">
      <c r="A623" s="595"/>
      <c r="B623" s="320">
        <v>1</v>
      </c>
      <c r="C623" s="321" t="s">
        <v>19</v>
      </c>
      <c r="D623" s="322">
        <v>989</v>
      </c>
      <c r="E623" s="323"/>
      <c r="F623" s="324">
        <v>9.8702594810379241E-2</v>
      </c>
      <c r="G623" s="590"/>
      <c r="H623" s="329">
        <v>1</v>
      </c>
      <c r="I623" s="331" t="s">
        <v>135</v>
      </c>
      <c r="J623" s="334">
        <v>290</v>
      </c>
      <c r="K623" s="335"/>
      <c r="L623" s="330">
        <v>0.20293911826452066</v>
      </c>
      <c r="O623" s="103"/>
      <c r="P623" s="103"/>
    </row>
    <row r="624" spans="1:16">
      <c r="A624" s="595"/>
      <c r="B624" s="320">
        <v>2</v>
      </c>
      <c r="C624" s="321" t="s">
        <v>25</v>
      </c>
      <c r="D624" s="322">
        <v>803</v>
      </c>
      <c r="E624" s="323"/>
      <c r="F624" s="324">
        <v>8.013972055888223E-2</v>
      </c>
      <c r="G624" s="589"/>
      <c r="H624" s="329">
        <v>2</v>
      </c>
      <c r="I624" s="331" t="s">
        <v>102</v>
      </c>
      <c r="J624" s="334">
        <v>215</v>
      </c>
      <c r="K624" s="335"/>
      <c r="L624" s="330">
        <v>0.15045486354093771</v>
      </c>
    </row>
    <row r="625" spans="1:16">
      <c r="A625" s="595"/>
      <c r="B625" s="320">
        <v>3</v>
      </c>
      <c r="C625" s="321" t="s">
        <v>22</v>
      </c>
      <c r="D625" s="322">
        <v>773</v>
      </c>
      <c r="E625" s="323"/>
      <c r="F625" s="324">
        <v>7.714570858283433E-2</v>
      </c>
      <c r="G625" s="589"/>
      <c r="H625" s="329">
        <v>3</v>
      </c>
      <c r="I625" s="331" t="s">
        <v>108</v>
      </c>
      <c r="J625" s="334">
        <v>202</v>
      </c>
      <c r="K625" s="335"/>
      <c r="L625" s="330">
        <v>0.14135759272218335</v>
      </c>
    </row>
    <row r="626" spans="1:16">
      <c r="A626" s="595"/>
      <c r="B626" s="320">
        <v>4</v>
      </c>
      <c r="C626" s="321" t="s">
        <v>457</v>
      </c>
      <c r="D626" s="322">
        <v>604</v>
      </c>
      <c r="E626" s="323"/>
      <c r="F626" s="324">
        <v>6.0279441117764468E-2</v>
      </c>
      <c r="G626" s="589"/>
      <c r="H626" s="329">
        <v>4</v>
      </c>
      <c r="I626" s="331" t="s">
        <v>114</v>
      </c>
      <c r="J626" s="334">
        <v>122</v>
      </c>
      <c r="L626" s="330">
        <v>8.5374387683694888E-2</v>
      </c>
    </row>
    <row r="627" spans="1:16">
      <c r="A627" s="595"/>
      <c r="B627" s="320">
        <v>5</v>
      </c>
      <c r="C627" s="321" t="s">
        <v>26</v>
      </c>
      <c r="D627" s="322">
        <v>536</v>
      </c>
      <c r="E627" s="323"/>
      <c r="F627" s="324">
        <v>5.3493013972055886E-2</v>
      </c>
      <c r="G627" s="589"/>
      <c r="H627" s="329">
        <v>5</v>
      </c>
      <c r="I627" s="331" t="s">
        <v>133</v>
      </c>
      <c r="J627" s="334">
        <v>109</v>
      </c>
      <c r="K627" s="335"/>
      <c r="L627" s="330">
        <v>7.6277116864940514E-2</v>
      </c>
    </row>
    <row r="628" spans="1:16">
      <c r="A628" s="595"/>
      <c r="B628" s="320">
        <v>6</v>
      </c>
      <c r="C628" s="321" t="s">
        <v>23</v>
      </c>
      <c r="D628" s="322">
        <v>413</v>
      </c>
      <c r="E628" s="323"/>
      <c r="F628" s="324">
        <v>4.1217564870259481E-2</v>
      </c>
      <c r="G628" s="589"/>
      <c r="H628" s="329">
        <v>6</v>
      </c>
      <c r="I628" s="331" t="s">
        <v>117</v>
      </c>
      <c r="J628" s="334">
        <v>57</v>
      </c>
      <c r="K628" s="335"/>
      <c r="L628" s="330">
        <v>3.9888033589923023E-2</v>
      </c>
    </row>
    <row r="629" spans="1:16">
      <c r="A629" s="595"/>
      <c r="B629" s="320">
        <v>7</v>
      </c>
      <c r="C629" s="321" t="s">
        <v>32</v>
      </c>
      <c r="D629" s="322">
        <v>409</v>
      </c>
      <c r="E629" s="323"/>
      <c r="F629" s="324">
        <v>4.0818363273453097E-2</v>
      </c>
      <c r="G629" s="589"/>
      <c r="I629" s="331" t="s">
        <v>89</v>
      </c>
      <c r="J629" s="334">
        <v>443</v>
      </c>
      <c r="K629" s="335"/>
      <c r="L629" s="330">
        <v>0.3100069979006298</v>
      </c>
    </row>
    <row r="630" spans="1:16">
      <c r="A630" s="595"/>
      <c r="B630" s="320">
        <v>8</v>
      </c>
      <c r="C630" s="321" t="s">
        <v>21</v>
      </c>
      <c r="D630" s="322">
        <v>400</v>
      </c>
      <c r="E630" s="323"/>
      <c r="F630" s="324">
        <v>3.9920159680638723E-2</v>
      </c>
      <c r="G630" s="589"/>
      <c r="I630" s="331" t="s">
        <v>132</v>
      </c>
      <c r="J630" s="334">
        <v>115</v>
      </c>
      <c r="L630" s="330">
        <v>8.0475857242827145E-2</v>
      </c>
      <c r="O630" s="319"/>
      <c r="P630" s="319"/>
    </row>
    <row r="631" spans="1:16">
      <c r="A631" s="595"/>
      <c r="B631" s="320">
        <v>9</v>
      </c>
      <c r="C631" s="321" t="s">
        <v>20</v>
      </c>
      <c r="D631" s="322">
        <v>389</v>
      </c>
      <c r="E631" s="323"/>
      <c r="F631" s="324">
        <v>3.8822355289421157E-2</v>
      </c>
      <c r="G631" s="589"/>
      <c r="J631" s="334"/>
    </row>
    <row r="632" spans="1:16">
      <c r="A632" s="595"/>
      <c r="B632" s="320">
        <v>10</v>
      </c>
      <c r="C632" s="321" t="s">
        <v>29</v>
      </c>
      <c r="D632" s="322">
        <v>282</v>
      </c>
      <c r="E632" s="323"/>
      <c r="F632" s="324">
        <v>2.8143712574850301E-2</v>
      </c>
      <c r="G632" s="589"/>
      <c r="J632" s="334"/>
    </row>
    <row r="633" spans="1:16">
      <c r="A633" s="595"/>
      <c r="B633" s="320"/>
      <c r="C633" s="325"/>
      <c r="D633" s="322"/>
      <c r="E633" s="323"/>
      <c r="F633" s="324"/>
      <c r="G633" s="589"/>
      <c r="J633" s="334"/>
    </row>
    <row r="634" spans="1:16" ht="45" customHeight="1">
      <c r="A634" s="595"/>
      <c r="B634" s="832" t="s">
        <v>1095</v>
      </c>
      <c r="C634" s="832"/>
      <c r="D634" s="832"/>
      <c r="E634" s="832"/>
      <c r="F634" s="832"/>
      <c r="G634" s="589"/>
      <c r="I634" s="832" t="s">
        <v>1147</v>
      </c>
      <c r="J634" s="832"/>
      <c r="K634" s="832"/>
      <c r="L634" s="832"/>
    </row>
    <row r="635" spans="1:16" ht="13.8" thickBot="1">
      <c r="A635" s="595"/>
      <c r="B635" s="320"/>
      <c r="C635" s="325"/>
      <c r="D635" s="322"/>
      <c r="E635" s="323"/>
      <c r="F635" s="324"/>
      <c r="G635" s="589"/>
    </row>
    <row r="636" spans="1:16" ht="16.5" customHeight="1" thickBot="1">
      <c r="A636" s="594" t="s">
        <v>197</v>
      </c>
      <c r="B636" s="316" t="s">
        <v>14</v>
      </c>
      <c r="C636" s="317" t="s">
        <v>227</v>
      </c>
      <c r="D636" s="834" t="s">
        <v>1</v>
      </c>
      <c r="E636" s="834"/>
      <c r="F636" s="318" t="s">
        <v>228</v>
      </c>
      <c r="G636" s="589"/>
      <c r="H636" s="713" t="s">
        <v>14</v>
      </c>
      <c r="I636" s="332" t="s">
        <v>229</v>
      </c>
      <c r="J636" s="835" t="s">
        <v>1</v>
      </c>
      <c r="K636" s="836"/>
      <c r="L636" s="333" t="s">
        <v>230</v>
      </c>
    </row>
    <row r="637" spans="1:16" s="319" customFormat="1" ht="16.5" customHeight="1">
      <c r="A637" s="595"/>
      <c r="B637" s="320">
        <v>1</v>
      </c>
      <c r="C637" s="321" t="s">
        <v>22</v>
      </c>
      <c r="D637" s="322">
        <v>206</v>
      </c>
      <c r="E637" s="323"/>
      <c r="F637" s="324">
        <v>9.541454377026401E-2</v>
      </c>
      <c r="G637" s="590"/>
      <c r="H637" s="329">
        <v>1</v>
      </c>
      <c r="I637" s="331" t="s">
        <v>135</v>
      </c>
      <c r="J637" s="334">
        <v>90</v>
      </c>
      <c r="K637" s="335"/>
      <c r="L637" s="330">
        <v>0.32846715328467152</v>
      </c>
      <c r="O637" s="103"/>
      <c r="P637" s="103"/>
    </row>
    <row r="638" spans="1:16">
      <c r="A638" s="595"/>
      <c r="B638" s="320">
        <v>2</v>
      </c>
      <c r="C638" s="321" t="s">
        <v>25</v>
      </c>
      <c r="D638" s="322">
        <v>166</v>
      </c>
      <c r="E638" s="323"/>
      <c r="F638" s="324">
        <v>7.6887447892542843E-2</v>
      </c>
      <c r="G638" s="589"/>
      <c r="H638" s="329">
        <v>2</v>
      </c>
      <c r="I638" s="331" t="s">
        <v>108</v>
      </c>
      <c r="J638" s="334">
        <v>52</v>
      </c>
      <c r="K638" s="335"/>
      <c r="L638" s="330">
        <v>0.18978102189781021</v>
      </c>
    </row>
    <row r="639" spans="1:16">
      <c r="A639" s="595"/>
      <c r="B639" s="320">
        <v>3</v>
      </c>
      <c r="C639" s="321" t="s">
        <v>19</v>
      </c>
      <c r="D639" s="322">
        <v>154</v>
      </c>
      <c r="E639" s="323"/>
      <c r="F639" s="324">
        <v>7.1329319129226493E-2</v>
      </c>
      <c r="G639" s="589"/>
      <c r="H639" s="329">
        <v>3</v>
      </c>
      <c r="I639" s="331" t="s">
        <v>102</v>
      </c>
      <c r="J639" s="334">
        <v>37</v>
      </c>
      <c r="K639" s="335"/>
      <c r="L639" s="330">
        <v>0.13503649635036497</v>
      </c>
    </row>
    <row r="640" spans="1:16">
      <c r="A640" s="595"/>
      <c r="B640" s="320">
        <v>4</v>
      </c>
      <c r="C640" s="321" t="s">
        <v>21</v>
      </c>
      <c r="D640" s="322">
        <v>124</v>
      </c>
      <c r="E640" s="323"/>
      <c r="F640" s="324">
        <v>5.7433997220935618E-2</v>
      </c>
      <c r="G640" s="589"/>
      <c r="H640" s="329">
        <v>4</v>
      </c>
      <c r="I640" s="331" t="s">
        <v>114</v>
      </c>
      <c r="J640" s="334">
        <v>19</v>
      </c>
      <c r="L640" s="330">
        <v>6.9343065693430656E-2</v>
      </c>
    </row>
    <row r="641" spans="1:16">
      <c r="A641" s="595"/>
      <c r="B641" s="320">
        <v>5</v>
      </c>
      <c r="C641" s="321" t="s">
        <v>457</v>
      </c>
      <c r="D641" s="322">
        <v>106</v>
      </c>
      <c r="E641" s="323"/>
      <c r="F641" s="324">
        <v>4.9096804075961092E-2</v>
      </c>
      <c r="G641" s="589"/>
      <c r="H641" s="329">
        <v>5</v>
      </c>
      <c r="I641" s="331" t="s">
        <v>117</v>
      </c>
      <c r="J641" s="334">
        <v>11</v>
      </c>
      <c r="K641" s="335"/>
      <c r="L641" s="330">
        <v>4.0145985401459854E-2</v>
      </c>
    </row>
    <row r="642" spans="1:16">
      <c r="A642" s="595"/>
      <c r="B642" s="320">
        <v>6</v>
      </c>
      <c r="C642" s="321" t="s">
        <v>26</v>
      </c>
      <c r="D642" s="322">
        <v>101</v>
      </c>
      <c r="E642" s="323"/>
      <c r="F642" s="324">
        <v>4.6780917091245947E-2</v>
      </c>
      <c r="G642" s="589"/>
      <c r="H642" s="329">
        <v>6</v>
      </c>
      <c r="I642" s="331" t="s">
        <v>133</v>
      </c>
      <c r="J642" s="334">
        <v>4</v>
      </c>
      <c r="K642" s="335"/>
      <c r="L642" s="330">
        <v>1.4598540145985401E-2</v>
      </c>
    </row>
    <row r="643" spans="1:16">
      <c r="A643" s="595"/>
      <c r="B643" s="320">
        <v>7</v>
      </c>
      <c r="C643" s="321" t="s">
        <v>32</v>
      </c>
      <c r="D643" s="322">
        <v>97</v>
      </c>
      <c r="E643" s="323"/>
      <c r="F643" s="324">
        <v>4.492820750347383E-2</v>
      </c>
      <c r="G643" s="589"/>
      <c r="I643" s="331" t="s">
        <v>89</v>
      </c>
      <c r="J643" s="334">
        <v>62</v>
      </c>
      <c r="K643" s="335"/>
      <c r="L643" s="330">
        <v>0.22627737226277372</v>
      </c>
    </row>
    <row r="644" spans="1:16">
      <c r="A644" s="595"/>
      <c r="B644" s="320">
        <v>8</v>
      </c>
      <c r="C644" s="321" t="s">
        <v>23</v>
      </c>
      <c r="D644" s="322">
        <v>83</v>
      </c>
      <c r="E644" s="323"/>
      <c r="F644" s="324">
        <v>3.8443723946271421E-2</v>
      </c>
      <c r="G644" s="589"/>
      <c r="I644" s="331" t="s">
        <v>132</v>
      </c>
      <c r="J644" s="334">
        <v>24</v>
      </c>
      <c r="L644" s="330">
        <v>8.7591240875912413E-2</v>
      </c>
    </row>
    <row r="645" spans="1:16">
      <c r="A645" s="595"/>
      <c r="B645" s="320">
        <v>9</v>
      </c>
      <c r="C645" s="321" t="s">
        <v>20</v>
      </c>
      <c r="D645" s="322">
        <v>70</v>
      </c>
      <c r="E645" s="323"/>
      <c r="F645" s="324">
        <v>3.2422417786012042E-2</v>
      </c>
      <c r="G645" s="589"/>
      <c r="J645" s="334"/>
    </row>
    <row r="646" spans="1:16">
      <c r="A646" s="595"/>
      <c r="B646" s="320">
        <v>10</v>
      </c>
      <c r="C646" s="321" t="s">
        <v>31</v>
      </c>
      <c r="D646" s="322">
        <v>54</v>
      </c>
      <c r="E646" s="323"/>
      <c r="F646" s="324">
        <v>2.5011579434923575E-2</v>
      </c>
      <c r="G646" s="589"/>
      <c r="J646" s="334"/>
      <c r="O646" s="319"/>
      <c r="P646" s="319"/>
    </row>
    <row r="647" spans="1:16">
      <c r="A647" s="595"/>
      <c r="B647" s="320"/>
      <c r="C647" s="325"/>
      <c r="D647" s="322"/>
      <c r="E647" s="323"/>
      <c r="F647" s="324"/>
      <c r="G647" s="589"/>
      <c r="J647" s="334"/>
    </row>
    <row r="648" spans="1:16" ht="45" customHeight="1">
      <c r="A648" s="595"/>
      <c r="B648" s="832" t="s">
        <v>1096</v>
      </c>
      <c r="C648" s="832"/>
      <c r="D648" s="832"/>
      <c r="E648" s="832"/>
      <c r="F648" s="832"/>
      <c r="G648" s="589"/>
      <c r="I648" s="832" t="s">
        <v>1148</v>
      </c>
      <c r="J648" s="832"/>
      <c r="K648" s="832"/>
      <c r="L648" s="832"/>
    </row>
    <row r="649" spans="1:16" ht="13.8" thickBot="1">
      <c r="A649" s="315"/>
      <c r="B649" s="320"/>
      <c r="C649" s="325"/>
      <c r="D649" s="322"/>
      <c r="E649" s="323"/>
      <c r="F649" s="324"/>
      <c r="G649" s="589"/>
    </row>
    <row r="650" spans="1:16" ht="16.5" customHeight="1" thickBot="1">
      <c r="A650" s="594" t="s">
        <v>160</v>
      </c>
      <c r="B650" s="316" t="s">
        <v>14</v>
      </c>
      <c r="C650" s="317" t="s">
        <v>227</v>
      </c>
      <c r="D650" s="834" t="s">
        <v>1</v>
      </c>
      <c r="E650" s="834"/>
      <c r="F650" s="318" t="s">
        <v>228</v>
      </c>
      <c r="G650" s="589"/>
      <c r="H650" s="713" t="s">
        <v>14</v>
      </c>
      <c r="I650" s="332" t="s">
        <v>229</v>
      </c>
      <c r="J650" s="835" t="s">
        <v>1</v>
      </c>
      <c r="K650" s="836"/>
      <c r="L650" s="333" t="s">
        <v>230</v>
      </c>
    </row>
    <row r="651" spans="1:16" s="319" customFormat="1" ht="16.5" customHeight="1">
      <c r="A651" s="595"/>
      <c r="B651" s="320">
        <v>1</v>
      </c>
      <c r="C651" s="321" t="s">
        <v>22</v>
      </c>
      <c r="D651" s="322">
        <v>4243</v>
      </c>
      <c r="E651" s="323"/>
      <c r="F651" s="324">
        <v>0.1032535955028837</v>
      </c>
      <c r="G651" s="590"/>
      <c r="H651" s="329">
        <v>1</v>
      </c>
      <c r="I651" s="331" t="s">
        <v>135</v>
      </c>
      <c r="J651" s="334">
        <v>1767</v>
      </c>
      <c r="K651" s="335"/>
      <c r="L651" s="330">
        <v>0.29269504720887857</v>
      </c>
      <c r="O651" s="103"/>
      <c r="P651" s="103"/>
    </row>
    <row r="652" spans="1:16">
      <c r="A652" s="595"/>
      <c r="B652" s="320">
        <v>2</v>
      </c>
      <c r="C652" s="321" t="s">
        <v>19</v>
      </c>
      <c r="D652" s="322">
        <v>4177</v>
      </c>
      <c r="E652" s="323"/>
      <c r="F652" s="324">
        <v>0.10164748253960529</v>
      </c>
      <c r="G652" s="589"/>
      <c r="H652" s="329">
        <v>2</v>
      </c>
      <c r="I652" s="331" t="s">
        <v>108</v>
      </c>
      <c r="J652" s="334">
        <v>937</v>
      </c>
      <c r="K652" s="335"/>
      <c r="L652" s="330">
        <v>0.15520954116282923</v>
      </c>
    </row>
    <row r="653" spans="1:16">
      <c r="A653" s="595"/>
      <c r="B653" s="320">
        <v>3</v>
      </c>
      <c r="C653" s="321" t="s">
        <v>25</v>
      </c>
      <c r="D653" s="322">
        <v>2917</v>
      </c>
      <c r="E653" s="323"/>
      <c r="F653" s="324">
        <v>7.0985325967926408E-2</v>
      </c>
      <c r="G653" s="589"/>
      <c r="H653" s="329">
        <v>3</v>
      </c>
      <c r="I653" s="331" t="s">
        <v>102</v>
      </c>
      <c r="J653" s="334">
        <v>883</v>
      </c>
      <c r="K653" s="335"/>
      <c r="L653" s="330">
        <v>0.14626470101043565</v>
      </c>
    </row>
    <row r="654" spans="1:16">
      <c r="A654" s="595"/>
      <c r="B654" s="320">
        <v>4</v>
      </c>
      <c r="C654" s="321" t="s">
        <v>457</v>
      </c>
      <c r="D654" s="322">
        <v>2221</v>
      </c>
      <c r="E654" s="323"/>
      <c r="F654" s="324">
        <v>5.4048134718808559E-2</v>
      </c>
      <c r="G654" s="589"/>
      <c r="H654" s="329">
        <v>4</v>
      </c>
      <c r="I654" s="331" t="s">
        <v>114</v>
      </c>
      <c r="J654" s="334">
        <v>445</v>
      </c>
      <c r="K654" s="335"/>
      <c r="L654" s="330">
        <v>7.3712108663243334E-2</v>
      </c>
    </row>
    <row r="655" spans="1:16">
      <c r="A655" s="595"/>
      <c r="B655" s="320">
        <v>5</v>
      </c>
      <c r="C655" s="321" t="s">
        <v>26</v>
      </c>
      <c r="D655" s="322">
        <v>2036</v>
      </c>
      <c r="E655" s="323"/>
      <c r="F655" s="324">
        <v>4.9546151412649356E-2</v>
      </c>
      <c r="G655" s="589"/>
      <c r="H655" s="329">
        <v>5</v>
      </c>
      <c r="I655" s="331" t="s">
        <v>117</v>
      </c>
      <c r="J655" s="334">
        <v>194</v>
      </c>
      <c r="K655" s="335"/>
      <c r="L655" s="330">
        <v>3.2135166473413947E-2</v>
      </c>
    </row>
    <row r="656" spans="1:16">
      <c r="A656" s="595"/>
      <c r="B656" s="320">
        <v>6</v>
      </c>
      <c r="C656" s="321" t="s">
        <v>32</v>
      </c>
      <c r="D656" s="322">
        <v>1540</v>
      </c>
      <c r="E656" s="323"/>
      <c r="F656" s="324">
        <v>3.747596914316307E-2</v>
      </c>
      <c r="G656" s="589"/>
      <c r="H656" s="329">
        <v>6</v>
      </c>
      <c r="I656" s="331" t="s">
        <v>133</v>
      </c>
      <c r="J656" s="334">
        <v>147</v>
      </c>
      <c r="L656" s="330">
        <v>2.4349842637071392E-2</v>
      </c>
    </row>
    <row r="657" spans="1:16">
      <c r="A657" s="595"/>
      <c r="B657" s="320">
        <v>7</v>
      </c>
      <c r="C657" s="321" t="s">
        <v>21</v>
      </c>
      <c r="D657" s="322">
        <v>1509</v>
      </c>
      <c r="E657" s="323"/>
      <c r="F657" s="324">
        <v>3.6721582751320175E-2</v>
      </c>
      <c r="G657" s="589"/>
      <c r="I657" s="331" t="s">
        <v>89</v>
      </c>
      <c r="J657" s="334">
        <v>1624</v>
      </c>
      <c r="K657" s="335"/>
      <c r="L657" s="330">
        <v>0.26900778532383635</v>
      </c>
    </row>
    <row r="658" spans="1:16">
      <c r="A658" s="595"/>
      <c r="B658" s="320">
        <v>8</v>
      </c>
      <c r="C658" s="321" t="s">
        <v>20</v>
      </c>
      <c r="D658" s="322">
        <v>1393</v>
      </c>
      <c r="E658" s="323"/>
      <c r="F658" s="324">
        <v>3.3898717543133866E-2</v>
      </c>
      <c r="G658" s="589"/>
      <c r="I658" s="331" t="s">
        <v>132</v>
      </c>
      <c r="J658" s="334">
        <v>530</v>
      </c>
      <c r="L658" s="330">
        <v>8.7791949643862846E-2</v>
      </c>
    </row>
    <row r="659" spans="1:16">
      <c r="A659" s="595"/>
      <c r="B659" s="320">
        <v>9</v>
      </c>
      <c r="C659" s="321" t="s">
        <v>23</v>
      </c>
      <c r="D659" s="322">
        <v>1335</v>
      </c>
      <c r="E659" s="323"/>
      <c r="F659" s="324">
        <v>3.2487284939040711E-2</v>
      </c>
      <c r="G659" s="589"/>
      <c r="J659" s="334"/>
    </row>
    <row r="660" spans="1:16">
      <c r="A660" s="595"/>
      <c r="B660" s="320">
        <v>10</v>
      </c>
      <c r="C660" s="327" t="s">
        <v>31</v>
      </c>
      <c r="D660" s="322">
        <v>1115</v>
      </c>
      <c r="E660" s="323"/>
      <c r="F660" s="324">
        <v>2.7133575061445987E-2</v>
      </c>
      <c r="G660" s="589"/>
      <c r="J660" s="334"/>
    </row>
    <row r="661" spans="1:16">
      <c r="A661" s="595"/>
      <c r="B661" s="320"/>
      <c r="C661" s="325"/>
      <c r="D661" s="322"/>
      <c r="E661" s="323"/>
      <c r="F661" s="324"/>
      <c r="G661" s="589"/>
      <c r="J661" s="334"/>
      <c r="O661" s="319"/>
      <c r="P661" s="319"/>
    </row>
    <row r="662" spans="1:16" ht="45" customHeight="1">
      <c r="A662" s="595"/>
      <c r="B662" s="832" t="s">
        <v>1097</v>
      </c>
      <c r="C662" s="832"/>
      <c r="D662" s="832"/>
      <c r="E662" s="832"/>
      <c r="F662" s="832"/>
      <c r="G662" s="589"/>
      <c r="I662" s="832" t="s">
        <v>1149</v>
      </c>
      <c r="J662" s="832"/>
      <c r="K662" s="832"/>
      <c r="L662" s="832"/>
    </row>
    <row r="663" spans="1:16" ht="13.8" thickBot="1">
      <c r="A663" s="595"/>
      <c r="B663" s="320"/>
      <c r="C663" s="325"/>
      <c r="D663" s="322"/>
      <c r="E663" s="323"/>
      <c r="F663" s="324"/>
      <c r="G663" s="589"/>
    </row>
    <row r="664" spans="1:16" ht="16.5" customHeight="1" thickBot="1">
      <c r="A664" s="594" t="s">
        <v>164</v>
      </c>
      <c r="B664" s="316" t="s">
        <v>14</v>
      </c>
      <c r="C664" s="317" t="s">
        <v>227</v>
      </c>
      <c r="D664" s="834" t="s">
        <v>1</v>
      </c>
      <c r="E664" s="834"/>
      <c r="F664" s="318" t="s">
        <v>228</v>
      </c>
      <c r="G664" s="589"/>
      <c r="H664" s="713" t="s">
        <v>14</v>
      </c>
      <c r="I664" s="332" t="s">
        <v>229</v>
      </c>
      <c r="J664" s="835" t="s">
        <v>1</v>
      </c>
      <c r="K664" s="836"/>
      <c r="L664" s="333" t="s">
        <v>230</v>
      </c>
    </row>
    <row r="665" spans="1:16" s="319" customFormat="1" ht="16.5" customHeight="1">
      <c r="A665" s="595"/>
      <c r="B665" s="320">
        <v>1</v>
      </c>
      <c r="C665" s="321" t="s">
        <v>19</v>
      </c>
      <c r="D665" s="322">
        <v>3345</v>
      </c>
      <c r="E665" s="323"/>
      <c r="F665" s="324">
        <v>0.10330131867453136</v>
      </c>
      <c r="G665" s="590"/>
      <c r="H665" s="329">
        <v>1</v>
      </c>
      <c r="I665" s="331" t="s">
        <v>102</v>
      </c>
      <c r="J665" s="334">
        <v>992</v>
      </c>
      <c r="K665" s="335"/>
      <c r="L665" s="330">
        <v>0.20932686220721672</v>
      </c>
      <c r="O665" s="103"/>
      <c r="P665" s="103"/>
    </row>
    <row r="666" spans="1:16">
      <c r="A666" s="595"/>
      <c r="B666" s="320">
        <v>2</v>
      </c>
      <c r="C666" s="321" t="s">
        <v>22</v>
      </c>
      <c r="D666" s="322">
        <v>3007</v>
      </c>
      <c r="E666" s="323"/>
      <c r="F666" s="324">
        <v>9.2863098730737156E-2</v>
      </c>
      <c r="G666" s="589"/>
      <c r="H666" s="329">
        <v>2</v>
      </c>
      <c r="I666" s="331" t="s">
        <v>135</v>
      </c>
      <c r="J666" s="334">
        <v>854</v>
      </c>
      <c r="K666" s="335"/>
      <c r="L666" s="330">
        <v>0.18020679468242246</v>
      </c>
    </row>
    <row r="667" spans="1:16">
      <c r="A667" s="595"/>
      <c r="B667" s="320">
        <v>3</v>
      </c>
      <c r="C667" s="321" t="s">
        <v>25</v>
      </c>
      <c r="D667" s="322">
        <v>2557</v>
      </c>
      <c r="E667" s="323"/>
      <c r="F667" s="324">
        <v>7.8966060344028907E-2</v>
      </c>
      <c r="G667" s="589"/>
      <c r="H667" s="329">
        <v>3</v>
      </c>
      <c r="I667" s="331" t="s">
        <v>108</v>
      </c>
      <c r="J667" s="334">
        <v>603</v>
      </c>
      <c r="L667" s="330">
        <v>0.12724203418442709</v>
      </c>
    </row>
    <row r="668" spans="1:16">
      <c r="A668" s="595"/>
      <c r="B668" s="320">
        <v>4</v>
      </c>
      <c r="C668" s="321" t="s">
        <v>26</v>
      </c>
      <c r="D668" s="322">
        <v>1663</v>
      </c>
      <c r="E668" s="323"/>
      <c r="F668" s="324">
        <v>5.135727741576851E-2</v>
      </c>
      <c r="G668" s="589"/>
      <c r="H668" s="329">
        <v>4</v>
      </c>
      <c r="I668" s="331" t="s">
        <v>114</v>
      </c>
      <c r="J668" s="334">
        <v>525</v>
      </c>
      <c r="K668" s="335"/>
      <c r="L668" s="330">
        <v>0.11078286558345643</v>
      </c>
    </row>
    <row r="669" spans="1:16">
      <c r="A669" s="595"/>
      <c r="B669" s="320">
        <v>5</v>
      </c>
      <c r="C669" s="321" t="s">
        <v>457</v>
      </c>
      <c r="D669" s="322">
        <v>1622</v>
      </c>
      <c r="E669" s="323"/>
      <c r="F669" s="324">
        <v>5.0091102807201755E-2</v>
      </c>
      <c r="G669" s="589"/>
      <c r="H669" s="329">
        <v>5</v>
      </c>
      <c r="I669" s="331" t="s">
        <v>133</v>
      </c>
      <c r="J669" s="334">
        <v>335</v>
      </c>
      <c r="K669" s="335"/>
      <c r="L669" s="330">
        <v>7.0690018991348386E-2</v>
      </c>
    </row>
    <row r="670" spans="1:16">
      <c r="A670" s="595"/>
      <c r="B670" s="320">
        <v>6</v>
      </c>
      <c r="C670" s="321" t="s">
        <v>32</v>
      </c>
      <c r="D670" s="322">
        <v>1372</v>
      </c>
      <c r="E670" s="323"/>
      <c r="F670" s="324">
        <v>4.2370525925697171E-2</v>
      </c>
      <c r="G670" s="589"/>
      <c r="H670" s="329">
        <v>6</v>
      </c>
      <c r="I670" s="331" t="s">
        <v>117</v>
      </c>
      <c r="J670" s="334">
        <v>160</v>
      </c>
      <c r="K670" s="335"/>
      <c r="L670" s="330">
        <v>3.3762397130196242E-2</v>
      </c>
    </row>
    <row r="671" spans="1:16">
      <c r="A671" s="595"/>
      <c r="B671" s="320">
        <v>7</v>
      </c>
      <c r="C671" s="321" t="s">
        <v>23</v>
      </c>
      <c r="D671" s="322">
        <v>1276</v>
      </c>
      <c r="E671" s="323"/>
      <c r="F671" s="324">
        <v>3.940582440319941E-2</v>
      </c>
      <c r="G671" s="589"/>
      <c r="I671" s="331" t="s">
        <v>89</v>
      </c>
      <c r="J671" s="334">
        <v>1324</v>
      </c>
      <c r="K671" s="335"/>
      <c r="L671" s="330">
        <v>0.2793838362523739</v>
      </c>
    </row>
    <row r="672" spans="1:16">
      <c r="A672" s="595"/>
      <c r="B672" s="320">
        <v>8</v>
      </c>
      <c r="C672" s="321" t="s">
        <v>21</v>
      </c>
      <c r="D672" s="322">
        <v>1223</v>
      </c>
      <c r="E672" s="323"/>
      <c r="F672" s="324">
        <v>3.7769062104320433E-2</v>
      </c>
      <c r="G672" s="589"/>
      <c r="I672" s="331" t="s">
        <v>132</v>
      </c>
      <c r="J672" s="334">
        <v>462</v>
      </c>
      <c r="L672" s="330">
        <v>9.7488921713441659E-2</v>
      </c>
    </row>
    <row r="673" spans="1:16">
      <c r="A673" s="595"/>
      <c r="B673" s="320">
        <v>9</v>
      </c>
      <c r="C673" s="321" t="s">
        <v>20</v>
      </c>
      <c r="D673" s="322">
        <v>1083</v>
      </c>
      <c r="E673" s="323"/>
      <c r="F673" s="324">
        <v>3.3445539050677868E-2</v>
      </c>
      <c r="G673" s="589"/>
      <c r="J673" s="334"/>
    </row>
    <row r="674" spans="1:16">
      <c r="A674" s="595"/>
      <c r="B674" s="320">
        <v>10</v>
      </c>
      <c r="C674" s="313" t="s">
        <v>29</v>
      </c>
      <c r="D674" s="322">
        <v>928</v>
      </c>
      <c r="E674" s="323"/>
      <c r="F674" s="324">
        <v>2.8658781384145023E-2</v>
      </c>
      <c r="G674" s="589"/>
      <c r="J674" s="334"/>
    </row>
    <row r="675" spans="1:16">
      <c r="A675" s="595"/>
      <c r="B675" s="320"/>
      <c r="C675" s="325"/>
      <c r="D675" s="322"/>
      <c r="E675" s="323"/>
      <c r="F675" s="324"/>
      <c r="G675" s="589"/>
      <c r="J675" s="334"/>
    </row>
    <row r="676" spans="1:16" ht="45" customHeight="1">
      <c r="A676" s="595"/>
      <c r="B676" s="832" t="s">
        <v>1098</v>
      </c>
      <c r="C676" s="832"/>
      <c r="D676" s="832"/>
      <c r="E676" s="832"/>
      <c r="F676" s="832"/>
      <c r="G676" s="589"/>
      <c r="I676" s="832" t="s">
        <v>1150</v>
      </c>
      <c r="J676" s="832"/>
      <c r="K676" s="832"/>
      <c r="L676" s="832"/>
    </row>
    <row r="677" spans="1:16" ht="13.8" thickBot="1">
      <c r="A677" s="580" t="s">
        <v>1099</v>
      </c>
      <c r="B677" s="320"/>
      <c r="C677" s="325"/>
      <c r="D677" s="322"/>
      <c r="E677" s="323"/>
      <c r="F677" s="324"/>
      <c r="G677" s="589"/>
      <c r="O677" s="319"/>
      <c r="P677" s="319"/>
    </row>
    <row r="678" spans="1:16" ht="16.5" customHeight="1" thickBot="1">
      <c r="A678" s="594" t="s">
        <v>199</v>
      </c>
      <c r="B678" s="316" t="s">
        <v>14</v>
      </c>
      <c r="C678" s="317" t="s">
        <v>227</v>
      </c>
      <c r="D678" s="834" t="s">
        <v>1</v>
      </c>
      <c r="E678" s="834"/>
      <c r="F678" s="318" t="s">
        <v>228</v>
      </c>
      <c r="G678" s="589"/>
      <c r="H678" s="713" t="s">
        <v>14</v>
      </c>
      <c r="I678" s="332" t="s">
        <v>229</v>
      </c>
      <c r="J678" s="835" t="s">
        <v>1</v>
      </c>
      <c r="K678" s="836"/>
      <c r="L678" s="333" t="s">
        <v>230</v>
      </c>
    </row>
    <row r="679" spans="1:16" s="319" customFormat="1" ht="16.5" customHeight="1">
      <c r="A679" s="595"/>
      <c r="B679" s="320">
        <v>1</v>
      </c>
      <c r="C679" s="321" t="s">
        <v>25</v>
      </c>
      <c r="D679" s="322">
        <v>658</v>
      </c>
      <c r="E679" s="323"/>
      <c r="F679" s="324">
        <v>9.4094094094094097E-2</v>
      </c>
      <c r="G679" s="590"/>
      <c r="H679" s="329">
        <v>1</v>
      </c>
      <c r="I679" s="331" t="s">
        <v>135</v>
      </c>
      <c r="J679" s="334">
        <v>499</v>
      </c>
      <c r="K679" s="335"/>
      <c r="L679" s="330">
        <v>0.44395017793594305</v>
      </c>
      <c r="O679" s="103"/>
      <c r="P679" s="103"/>
    </row>
    <row r="680" spans="1:16">
      <c r="A680" s="595"/>
      <c r="B680" s="320">
        <v>2</v>
      </c>
      <c r="C680" s="321" t="s">
        <v>19</v>
      </c>
      <c r="D680" s="322">
        <v>481</v>
      </c>
      <c r="E680" s="323"/>
      <c r="F680" s="324">
        <v>6.8783068783068779E-2</v>
      </c>
      <c r="G680" s="589"/>
      <c r="H680" s="329">
        <v>2</v>
      </c>
      <c r="I680" s="331" t="s">
        <v>108</v>
      </c>
      <c r="J680" s="334">
        <v>174</v>
      </c>
      <c r="K680" s="335"/>
      <c r="L680" s="330">
        <v>0.15480427046263345</v>
      </c>
    </row>
    <row r="681" spans="1:16">
      <c r="A681" s="595"/>
      <c r="B681" s="320">
        <v>3</v>
      </c>
      <c r="C681" s="321" t="s">
        <v>20</v>
      </c>
      <c r="D681" s="322">
        <v>434</v>
      </c>
      <c r="E681" s="323"/>
      <c r="F681" s="324">
        <v>6.2062062062062065E-2</v>
      </c>
      <c r="G681" s="589"/>
      <c r="H681" s="329">
        <v>3</v>
      </c>
      <c r="I681" s="331" t="s">
        <v>102</v>
      </c>
      <c r="J681" s="334">
        <v>145</v>
      </c>
      <c r="K681" s="335"/>
      <c r="L681" s="330">
        <v>0.12900355871886121</v>
      </c>
    </row>
    <row r="682" spans="1:16">
      <c r="A682" s="595"/>
      <c r="B682" s="320">
        <v>4</v>
      </c>
      <c r="C682" s="321" t="s">
        <v>22</v>
      </c>
      <c r="D682" s="322">
        <v>402</v>
      </c>
      <c r="E682" s="323"/>
      <c r="F682" s="324">
        <v>5.7486057486057486E-2</v>
      </c>
      <c r="G682" s="589"/>
      <c r="H682" s="329">
        <v>4</v>
      </c>
      <c r="I682" s="331" t="s">
        <v>114</v>
      </c>
      <c r="J682" s="334">
        <v>68</v>
      </c>
      <c r="K682" s="335"/>
      <c r="L682" s="330">
        <v>6.0498220640569395E-2</v>
      </c>
    </row>
    <row r="683" spans="1:16">
      <c r="A683" s="595"/>
      <c r="B683" s="320">
        <v>5</v>
      </c>
      <c r="C683" s="321" t="s">
        <v>26</v>
      </c>
      <c r="D683" s="322">
        <v>374</v>
      </c>
      <c r="E683" s="323"/>
      <c r="F683" s="324">
        <v>5.3482053482053482E-2</v>
      </c>
      <c r="G683" s="589"/>
      <c r="H683" s="329">
        <v>5</v>
      </c>
      <c r="I683" s="331" t="s">
        <v>133</v>
      </c>
      <c r="J683" s="334">
        <v>19</v>
      </c>
      <c r="L683" s="330">
        <v>1.6903914590747332E-2</v>
      </c>
    </row>
    <row r="684" spans="1:16">
      <c r="A684" s="595"/>
      <c r="B684" s="320">
        <v>6</v>
      </c>
      <c r="C684" s="321" t="s">
        <v>23</v>
      </c>
      <c r="D684" s="322">
        <v>321</v>
      </c>
      <c r="E684" s="323"/>
      <c r="F684" s="324">
        <v>4.5903045903045905E-2</v>
      </c>
      <c r="G684" s="589"/>
      <c r="H684" s="329">
        <v>6</v>
      </c>
      <c r="I684" s="331" t="s">
        <v>117</v>
      </c>
      <c r="J684" s="334">
        <v>15</v>
      </c>
      <c r="K684" s="335"/>
      <c r="L684" s="330">
        <v>1.3345195729537367E-2</v>
      </c>
    </row>
    <row r="685" spans="1:16">
      <c r="A685" s="595"/>
      <c r="B685" s="320">
        <v>7</v>
      </c>
      <c r="C685" s="321" t="s">
        <v>457</v>
      </c>
      <c r="D685" s="322">
        <v>302</v>
      </c>
      <c r="E685" s="323"/>
      <c r="F685" s="324">
        <v>4.3186043186043188E-2</v>
      </c>
      <c r="G685" s="589"/>
      <c r="I685" s="331" t="s">
        <v>89</v>
      </c>
      <c r="J685" s="334">
        <v>222</v>
      </c>
      <c r="K685" s="335"/>
      <c r="L685" s="330">
        <v>0.19750889679715303</v>
      </c>
    </row>
    <row r="686" spans="1:16">
      <c r="A686" s="595"/>
      <c r="B686" s="320">
        <v>8</v>
      </c>
      <c r="C686" s="321" t="s">
        <v>21</v>
      </c>
      <c r="D686" s="322">
        <v>297</v>
      </c>
      <c r="E686" s="323"/>
      <c r="F686" s="324">
        <v>4.2471042471042469E-2</v>
      </c>
      <c r="G686" s="589"/>
      <c r="I686" s="331" t="s">
        <v>132</v>
      </c>
      <c r="J686" s="334">
        <v>73</v>
      </c>
      <c r="L686" s="330">
        <v>6.494661921708185E-2</v>
      </c>
    </row>
    <row r="687" spans="1:16">
      <c r="A687" s="595"/>
      <c r="B687" s="320">
        <v>9</v>
      </c>
      <c r="C687" s="321" t="s">
        <v>32</v>
      </c>
      <c r="D687" s="322">
        <v>274</v>
      </c>
      <c r="E687" s="323"/>
      <c r="F687" s="324">
        <v>3.9182039182039184E-2</v>
      </c>
      <c r="G687" s="589"/>
      <c r="J687" s="334"/>
    </row>
    <row r="688" spans="1:16">
      <c r="A688" s="595"/>
      <c r="B688" s="320">
        <v>10</v>
      </c>
      <c r="C688" s="326" t="s">
        <v>29</v>
      </c>
      <c r="D688" s="322">
        <v>220</v>
      </c>
      <c r="E688" s="323"/>
      <c r="F688" s="324">
        <v>3.1460031460031457E-2</v>
      </c>
      <c r="G688" s="589"/>
      <c r="J688" s="334"/>
    </row>
    <row r="689" spans="1:12">
      <c r="A689" s="595"/>
      <c r="B689" s="320"/>
      <c r="C689" s="325"/>
      <c r="D689" s="322"/>
      <c r="E689" s="323"/>
      <c r="F689" s="324"/>
      <c r="G689" s="589"/>
      <c r="J689" s="334"/>
    </row>
    <row r="690" spans="1:12" ht="45" customHeight="1">
      <c r="A690" s="595"/>
      <c r="B690" s="832" t="s">
        <v>1100</v>
      </c>
      <c r="C690" s="832"/>
      <c r="D690" s="832"/>
      <c r="E690" s="832"/>
      <c r="F690" s="832"/>
      <c r="G690" s="589"/>
      <c r="I690" s="832" t="s">
        <v>1151</v>
      </c>
      <c r="J690" s="832"/>
      <c r="K690" s="832"/>
      <c r="L690" s="832"/>
    </row>
    <row r="691" spans="1:12" ht="13.8" thickBot="1">
      <c r="A691" s="595"/>
      <c r="B691" s="320"/>
      <c r="C691" s="325"/>
      <c r="D691" s="322"/>
      <c r="E691" s="323"/>
      <c r="F691" s="324"/>
      <c r="G691" s="589"/>
    </row>
    <row r="692" spans="1:12" ht="16.5" customHeight="1" thickBot="1">
      <c r="A692" s="594" t="s">
        <v>192</v>
      </c>
      <c r="B692" s="316" t="s">
        <v>14</v>
      </c>
      <c r="C692" s="317" t="s">
        <v>227</v>
      </c>
      <c r="D692" s="834" t="s">
        <v>1</v>
      </c>
      <c r="E692" s="834"/>
      <c r="F692" s="318" t="s">
        <v>228</v>
      </c>
      <c r="G692" s="589"/>
      <c r="H692" s="713" t="s">
        <v>14</v>
      </c>
      <c r="I692" s="332" t="s">
        <v>229</v>
      </c>
      <c r="J692" s="835" t="s">
        <v>1</v>
      </c>
      <c r="K692" s="836"/>
      <c r="L692" s="333" t="s">
        <v>230</v>
      </c>
    </row>
    <row r="693" spans="1:12" s="319" customFormat="1" ht="16.5" customHeight="1">
      <c r="A693" s="595"/>
      <c r="B693" s="320">
        <v>1</v>
      </c>
      <c r="C693" s="321" t="s">
        <v>19</v>
      </c>
      <c r="D693" s="322">
        <v>1970</v>
      </c>
      <c r="E693" s="323"/>
      <c r="F693" s="324">
        <v>9.0081851021994605E-2</v>
      </c>
      <c r="G693" s="590"/>
      <c r="H693" s="329">
        <v>1</v>
      </c>
      <c r="I693" s="331" t="s">
        <v>135</v>
      </c>
      <c r="J693" s="334">
        <v>1546</v>
      </c>
      <c r="K693" s="335"/>
      <c r="L693" s="330">
        <v>0.42530949105914717</v>
      </c>
    </row>
    <row r="694" spans="1:12">
      <c r="A694" s="595"/>
      <c r="B694" s="320">
        <v>2</v>
      </c>
      <c r="C694" s="321" t="s">
        <v>22</v>
      </c>
      <c r="D694" s="322">
        <v>1891</v>
      </c>
      <c r="E694" s="323"/>
      <c r="F694" s="324">
        <v>8.6469431615528836E-2</v>
      </c>
      <c r="G694" s="589"/>
      <c r="H694" s="329">
        <v>2</v>
      </c>
      <c r="I694" s="331" t="s">
        <v>102</v>
      </c>
      <c r="J694" s="334">
        <v>476</v>
      </c>
      <c r="K694" s="335"/>
      <c r="L694" s="330">
        <v>0.13094910591471801</v>
      </c>
    </row>
    <row r="695" spans="1:12">
      <c r="A695" s="595"/>
      <c r="B695" s="320">
        <v>3</v>
      </c>
      <c r="C695" s="321" t="s">
        <v>26</v>
      </c>
      <c r="D695" s="322">
        <v>1843</v>
      </c>
      <c r="E695" s="323"/>
      <c r="F695" s="324">
        <v>8.4274543874891403E-2</v>
      </c>
      <c r="G695" s="589"/>
      <c r="H695" s="329">
        <v>3</v>
      </c>
      <c r="I695" s="331" t="s">
        <v>108</v>
      </c>
      <c r="J695" s="334">
        <v>393</v>
      </c>
      <c r="K695" s="335"/>
      <c r="L695" s="330">
        <v>0.10811554332874829</v>
      </c>
    </row>
    <row r="696" spans="1:12">
      <c r="A696" s="595"/>
      <c r="B696" s="320">
        <v>4</v>
      </c>
      <c r="C696" s="321" t="s">
        <v>25</v>
      </c>
      <c r="D696" s="322">
        <v>1409</v>
      </c>
      <c r="E696" s="323"/>
      <c r="F696" s="324">
        <v>6.4429100553294621E-2</v>
      </c>
      <c r="G696" s="589"/>
      <c r="H696" s="329">
        <v>4</v>
      </c>
      <c r="I696" s="331" t="s">
        <v>114</v>
      </c>
      <c r="J696" s="334">
        <v>226</v>
      </c>
      <c r="K696" s="335"/>
      <c r="L696" s="330">
        <v>6.2173314993122418E-2</v>
      </c>
    </row>
    <row r="697" spans="1:12">
      <c r="A697" s="595"/>
      <c r="B697" s="320">
        <v>5</v>
      </c>
      <c r="C697" s="321" t="s">
        <v>457</v>
      </c>
      <c r="D697" s="322">
        <v>1124</v>
      </c>
      <c r="E697" s="323"/>
      <c r="F697" s="324">
        <v>5.1396954593259866E-2</v>
      </c>
      <c r="G697" s="589"/>
      <c r="H697" s="329">
        <v>5</v>
      </c>
      <c r="I697" s="331" t="s">
        <v>133</v>
      </c>
      <c r="J697" s="334">
        <v>141</v>
      </c>
      <c r="L697" s="330">
        <v>3.878954607977992E-2</v>
      </c>
    </row>
    <row r="698" spans="1:12">
      <c r="A698" s="595"/>
      <c r="B698" s="320">
        <v>6</v>
      </c>
      <c r="C698" s="321" t="s">
        <v>21</v>
      </c>
      <c r="D698" s="322">
        <v>955</v>
      </c>
      <c r="E698" s="323"/>
      <c r="F698" s="324">
        <v>4.3669120673098909E-2</v>
      </c>
      <c r="G698" s="589"/>
      <c r="H698" s="329">
        <v>6</v>
      </c>
      <c r="I698" s="331" t="s">
        <v>117</v>
      </c>
      <c r="J698" s="334">
        <v>104</v>
      </c>
      <c r="K698" s="335"/>
      <c r="L698" s="330">
        <v>2.8610729023383769E-2</v>
      </c>
    </row>
    <row r="699" spans="1:12">
      <c r="A699" s="595"/>
      <c r="B699" s="320">
        <v>7</v>
      </c>
      <c r="C699" s="321" t="s">
        <v>32</v>
      </c>
      <c r="D699" s="322">
        <v>900</v>
      </c>
      <c r="E699" s="323"/>
      <c r="F699" s="324">
        <v>4.1154145136951849E-2</v>
      </c>
      <c r="G699" s="589"/>
      <c r="I699" s="331" t="s">
        <v>89</v>
      </c>
      <c r="J699" s="334">
        <v>769</v>
      </c>
      <c r="K699" s="335"/>
      <c r="L699" s="330">
        <v>0.21155433287482805</v>
      </c>
    </row>
    <row r="700" spans="1:12">
      <c r="A700" s="595"/>
      <c r="B700" s="320">
        <v>8</v>
      </c>
      <c r="C700" s="321" t="s">
        <v>20</v>
      </c>
      <c r="D700" s="322">
        <v>897</v>
      </c>
      <c r="E700" s="323"/>
      <c r="F700" s="324">
        <v>4.1016964653162014E-2</v>
      </c>
      <c r="G700" s="589"/>
      <c r="I700" s="331" t="s">
        <v>132</v>
      </c>
      <c r="J700" s="334">
        <v>257</v>
      </c>
      <c r="L700" s="330">
        <v>7.0701513067400273E-2</v>
      </c>
    </row>
    <row r="701" spans="1:12">
      <c r="A701" s="595"/>
      <c r="B701" s="320">
        <v>9</v>
      </c>
      <c r="C701" s="321" t="s">
        <v>23</v>
      </c>
      <c r="D701" s="322">
        <v>823</v>
      </c>
      <c r="E701" s="323"/>
      <c r="F701" s="324">
        <v>3.7633179386345972E-2</v>
      </c>
      <c r="G701" s="589"/>
      <c r="J701" s="334"/>
    </row>
    <row r="702" spans="1:12">
      <c r="A702" s="595"/>
      <c r="B702" s="320">
        <v>10</v>
      </c>
      <c r="C702" s="321" t="s">
        <v>29</v>
      </c>
      <c r="D702" s="322">
        <v>678</v>
      </c>
      <c r="E702" s="323"/>
      <c r="F702" s="324">
        <v>3.1002789336503727E-2</v>
      </c>
      <c r="G702" s="589"/>
      <c r="J702" s="334"/>
    </row>
    <row r="703" spans="1:12">
      <c r="A703" s="595"/>
      <c r="B703" s="320"/>
      <c r="C703" s="325"/>
      <c r="D703" s="322"/>
      <c r="E703" s="323"/>
      <c r="F703" s="324"/>
      <c r="G703" s="589"/>
      <c r="J703" s="334"/>
    </row>
    <row r="704" spans="1:12" ht="45" customHeight="1">
      <c r="A704" s="595"/>
      <c r="B704" s="832" t="s">
        <v>1101</v>
      </c>
      <c r="C704" s="832"/>
      <c r="D704" s="832"/>
      <c r="E704" s="832"/>
      <c r="F704" s="832"/>
      <c r="G704" s="589"/>
      <c r="I704" s="832" t="s">
        <v>1152</v>
      </c>
      <c r="J704" s="832"/>
      <c r="K704" s="832"/>
      <c r="L704" s="832"/>
    </row>
    <row r="705" spans="1:16" ht="13.8" thickBot="1">
      <c r="A705" s="595"/>
      <c r="B705" s="320"/>
      <c r="C705" s="325"/>
      <c r="D705" s="322"/>
      <c r="E705" s="323"/>
      <c r="F705" s="324"/>
      <c r="G705" s="589"/>
    </row>
    <row r="706" spans="1:16" ht="16.5" customHeight="1" thickBot="1">
      <c r="A706" s="594" t="s">
        <v>190</v>
      </c>
      <c r="B706" s="316" t="s">
        <v>14</v>
      </c>
      <c r="C706" s="317" t="s">
        <v>227</v>
      </c>
      <c r="D706" s="834" t="s">
        <v>1</v>
      </c>
      <c r="E706" s="834"/>
      <c r="F706" s="318" t="s">
        <v>228</v>
      </c>
      <c r="G706" s="589"/>
      <c r="H706" s="713" t="s">
        <v>14</v>
      </c>
      <c r="I706" s="332" t="s">
        <v>229</v>
      </c>
      <c r="J706" s="835" t="s">
        <v>1</v>
      </c>
      <c r="K706" s="836"/>
      <c r="L706" s="333" t="s">
        <v>230</v>
      </c>
    </row>
    <row r="707" spans="1:16" s="319" customFormat="1" ht="16.5" customHeight="1">
      <c r="A707" s="595"/>
      <c r="B707" s="320">
        <v>1</v>
      </c>
      <c r="C707" s="321" t="s">
        <v>19</v>
      </c>
      <c r="D707" s="322">
        <v>207</v>
      </c>
      <c r="E707" s="323"/>
      <c r="F707" s="324">
        <v>9.8571428571428574E-2</v>
      </c>
      <c r="G707" s="590"/>
      <c r="H707" s="329">
        <v>1</v>
      </c>
      <c r="I707" s="331" t="s">
        <v>135</v>
      </c>
      <c r="J707" s="334">
        <v>75</v>
      </c>
      <c r="K707" s="335"/>
      <c r="L707" s="330">
        <v>0.25951557093425603</v>
      </c>
      <c r="O707" s="103"/>
      <c r="P707" s="103"/>
    </row>
    <row r="708" spans="1:16">
      <c r="A708" s="595"/>
      <c r="B708" s="320">
        <v>2</v>
      </c>
      <c r="C708" s="321" t="s">
        <v>25</v>
      </c>
      <c r="D708" s="322">
        <v>164</v>
      </c>
      <c r="E708" s="323"/>
      <c r="F708" s="324">
        <v>7.8095238095238093E-2</v>
      </c>
      <c r="G708" s="589"/>
      <c r="H708" s="329">
        <v>2</v>
      </c>
      <c r="I708" s="331" t="s">
        <v>102</v>
      </c>
      <c r="J708" s="334">
        <v>47</v>
      </c>
      <c r="K708" s="335"/>
      <c r="L708" s="330">
        <v>0.16262975778546712</v>
      </c>
    </row>
    <row r="709" spans="1:16">
      <c r="A709" s="595"/>
      <c r="B709" s="320">
        <v>3</v>
      </c>
      <c r="C709" s="321" t="s">
        <v>20</v>
      </c>
      <c r="D709" s="322">
        <v>152</v>
      </c>
      <c r="E709" s="323"/>
      <c r="F709" s="324">
        <v>7.2380952380952379E-2</v>
      </c>
      <c r="G709" s="589"/>
      <c r="H709" s="329">
        <v>3</v>
      </c>
      <c r="I709" s="331" t="s">
        <v>108</v>
      </c>
      <c r="J709" s="334">
        <v>41</v>
      </c>
      <c r="K709" s="335"/>
      <c r="L709" s="330">
        <v>0.14186851211072665</v>
      </c>
      <c r="O709" s="319"/>
      <c r="P709" s="319"/>
    </row>
    <row r="710" spans="1:16">
      <c r="A710" s="595"/>
      <c r="B710" s="320">
        <v>4</v>
      </c>
      <c r="C710" s="321" t="s">
        <v>22</v>
      </c>
      <c r="D710" s="322">
        <v>138</v>
      </c>
      <c r="E710" s="323"/>
      <c r="F710" s="324">
        <v>6.5714285714285711E-2</v>
      </c>
      <c r="G710" s="589"/>
      <c r="H710" s="329">
        <v>4</v>
      </c>
      <c r="I710" s="331" t="s">
        <v>114</v>
      </c>
      <c r="J710" s="334">
        <v>19</v>
      </c>
      <c r="K710" s="335"/>
      <c r="L710" s="330">
        <v>6.5743944636678195E-2</v>
      </c>
    </row>
    <row r="711" spans="1:16">
      <c r="A711" s="595"/>
      <c r="B711" s="320">
        <v>5</v>
      </c>
      <c r="C711" s="321" t="s">
        <v>457</v>
      </c>
      <c r="D711" s="322">
        <v>121</v>
      </c>
      <c r="E711" s="323"/>
      <c r="F711" s="324">
        <v>5.7619047619047618E-2</v>
      </c>
      <c r="G711" s="589"/>
      <c r="H711" s="329">
        <v>5</v>
      </c>
      <c r="I711" s="331" t="s">
        <v>133</v>
      </c>
      <c r="J711" s="334">
        <v>14</v>
      </c>
      <c r="L711" s="330">
        <v>4.8442906574394463E-2</v>
      </c>
    </row>
    <row r="712" spans="1:16">
      <c r="A712" s="595"/>
      <c r="B712" s="320">
        <v>6</v>
      </c>
      <c r="C712" s="321" t="s">
        <v>26</v>
      </c>
      <c r="D712" s="322">
        <v>102</v>
      </c>
      <c r="E712" s="323"/>
      <c r="F712" s="324">
        <v>4.8571428571428571E-2</v>
      </c>
      <c r="G712" s="589"/>
      <c r="H712" s="329">
        <v>6</v>
      </c>
      <c r="I712" s="331" t="s">
        <v>117</v>
      </c>
      <c r="J712" s="334">
        <v>8</v>
      </c>
      <c r="K712" s="335"/>
      <c r="L712" s="330">
        <v>2.768166089965398E-2</v>
      </c>
    </row>
    <row r="713" spans="1:16">
      <c r="A713" s="595"/>
      <c r="B713" s="320">
        <v>7</v>
      </c>
      <c r="C713" s="321" t="s">
        <v>32</v>
      </c>
      <c r="D713" s="322">
        <v>73</v>
      </c>
      <c r="E713" s="323"/>
      <c r="F713" s="324">
        <v>3.4761904761904765E-2</v>
      </c>
      <c r="G713" s="589"/>
      <c r="I713" s="331" t="s">
        <v>89</v>
      </c>
      <c r="J713" s="334">
        <v>95</v>
      </c>
      <c r="K713" s="335"/>
      <c r="L713" s="330">
        <v>0.32871972318339099</v>
      </c>
    </row>
    <row r="714" spans="1:16">
      <c r="A714" s="595"/>
      <c r="B714" s="320">
        <v>8</v>
      </c>
      <c r="C714" s="313" t="s">
        <v>21</v>
      </c>
      <c r="D714" s="322">
        <v>71</v>
      </c>
      <c r="E714" s="323"/>
      <c r="F714" s="324">
        <v>3.380952380952381E-2</v>
      </c>
      <c r="G714" s="589"/>
      <c r="I714" s="331" t="s">
        <v>132</v>
      </c>
      <c r="J714" s="334">
        <v>16</v>
      </c>
      <c r="L714" s="330">
        <v>5.536332179930796E-2</v>
      </c>
    </row>
    <row r="715" spans="1:16">
      <c r="A715" s="595"/>
      <c r="B715" s="320">
        <v>9</v>
      </c>
      <c r="C715" s="321" t="s">
        <v>23</v>
      </c>
      <c r="D715" s="322">
        <v>61</v>
      </c>
      <c r="E715" s="323"/>
      <c r="F715" s="324">
        <v>2.9047619047619048E-2</v>
      </c>
      <c r="G715" s="589"/>
    </row>
    <row r="716" spans="1:16" ht="26.4">
      <c r="A716" s="595"/>
      <c r="B716" s="320">
        <v>10</v>
      </c>
      <c r="C716" s="325" t="s">
        <v>36</v>
      </c>
      <c r="D716" s="322">
        <v>57</v>
      </c>
      <c r="E716" s="323"/>
      <c r="F716" s="324">
        <v>2.7142857142857142E-2</v>
      </c>
      <c r="G716" s="589"/>
    </row>
    <row r="717" spans="1:16">
      <c r="G717" s="589"/>
    </row>
    <row r="718" spans="1:16" ht="45" customHeight="1">
      <c r="B718" s="832" t="s">
        <v>1102</v>
      </c>
      <c r="C718" s="832"/>
      <c r="D718" s="832"/>
      <c r="E718" s="832"/>
      <c r="F718" s="832"/>
      <c r="G718" s="589"/>
      <c r="I718" s="832" t="s">
        <v>1153</v>
      </c>
      <c r="J718" s="832"/>
      <c r="K718" s="832"/>
      <c r="L718" s="832"/>
    </row>
    <row r="725" spans="15:16">
      <c r="O725" s="319"/>
      <c r="P725" s="319"/>
    </row>
    <row r="741" spans="15:16">
      <c r="O741" s="319"/>
      <c r="P741" s="319"/>
    </row>
    <row r="757" spans="15:16">
      <c r="O757" s="319"/>
      <c r="P757" s="319"/>
    </row>
    <row r="773" spans="15:16">
      <c r="O773" s="319"/>
      <c r="P773" s="319"/>
    </row>
    <row r="789" spans="15:16">
      <c r="O789" s="319"/>
      <c r="P789" s="319"/>
    </row>
    <row r="805" spans="15:16">
      <c r="O805" s="319"/>
      <c r="P805" s="319"/>
    </row>
  </sheetData>
  <mergeCells count="204">
    <mergeCell ref="I256:L256"/>
    <mergeCell ref="I242:L242"/>
    <mergeCell ref="I228:L228"/>
    <mergeCell ref="I214:L214"/>
    <mergeCell ref="I74:L74"/>
    <mergeCell ref="I46:L46"/>
    <mergeCell ref="I32:L32"/>
    <mergeCell ref="I18:L18"/>
    <mergeCell ref="I200:L200"/>
    <mergeCell ref="I186:L186"/>
    <mergeCell ref="I172:L172"/>
    <mergeCell ref="I158:L158"/>
    <mergeCell ref="I144:L144"/>
    <mergeCell ref="I130:L130"/>
    <mergeCell ref="I116:L116"/>
    <mergeCell ref="I102:L102"/>
    <mergeCell ref="I88:L88"/>
    <mergeCell ref="J118:K118"/>
    <mergeCell ref="J132:K132"/>
    <mergeCell ref="I564:L564"/>
    <mergeCell ref="I550:L550"/>
    <mergeCell ref="I536:L536"/>
    <mergeCell ref="I522:L522"/>
    <mergeCell ref="I508:L508"/>
    <mergeCell ref="I494:L494"/>
    <mergeCell ref="I480:L480"/>
    <mergeCell ref="I466:L466"/>
    <mergeCell ref="J552:K552"/>
    <mergeCell ref="I718:L718"/>
    <mergeCell ref="I704:L704"/>
    <mergeCell ref="I690:L690"/>
    <mergeCell ref="I676:L676"/>
    <mergeCell ref="I662:L662"/>
    <mergeCell ref="I648:L648"/>
    <mergeCell ref="I634:L634"/>
    <mergeCell ref="I620:L620"/>
    <mergeCell ref="I606:L606"/>
    <mergeCell ref="J636:K636"/>
    <mergeCell ref="J678:K678"/>
    <mergeCell ref="J692:K692"/>
    <mergeCell ref="J706:K706"/>
    <mergeCell ref="J650:K650"/>
    <mergeCell ref="J664:K664"/>
    <mergeCell ref="B214:F214"/>
    <mergeCell ref="B228:F228"/>
    <mergeCell ref="B438:F438"/>
    <mergeCell ref="B452:F452"/>
    <mergeCell ref="B466:F466"/>
    <mergeCell ref="B480:F480"/>
    <mergeCell ref="B494:F494"/>
    <mergeCell ref="B508:F508"/>
    <mergeCell ref="B312:F312"/>
    <mergeCell ref="B326:F326"/>
    <mergeCell ref="B340:F340"/>
    <mergeCell ref="B354:F354"/>
    <mergeCell ref="B368:F368"/>
    <mergeCell ref="B396:F396"/>
    <mergeCell ref="B382:F382"/>
    <mergeCell ref="B410:F410"/>
    <mergeCell ref="B424:F424"/>
    <mergeCell ref="D426:E426"/>
    <mergeCell ref="D440:E440"/>
    <mergeCell ref="D454:E454"/>
    <mergeCell ref="D468:E468"/>
    <mergeCell ref="D482:E482"/>
    <mergeCell ref="D496:E496"/>
    <mergeCell ref="D412:E412"/>
    <mergeCell ref="J566:K566"/>
    <mergeCell ref="J580:K580"/>
    <mergeCell ref="J594:K594"/>
    <mergeCell ref="J608:K608"/>
    <mergeCell ref="D678:E678"/>
    <mergeCell ref="D692:E692"/>
    <mergeCell ref="D594:E594"/>
    <mergeCell ref="D608:E608"/>
    <mergeCell ref="D622:E622"/>
    <mergeCell ref="D636:E636"/>
    <mergeCell ref="D650:E650"/>
    <mergeCell ref="D664:E664"/>
    <mergeCell ref="J622:K622"/>
    <mergeCell ref="B676:F676"/>
    <mergeCell ref="B690:F690"/>
    <mergeCell ref="I578:L578"/>
    <mergeCell ref="I592:L592"/>
    <mergeCell ref="D580:E580"/>
    <mergeCell ref="D258:E258"/>
    <mergeCell ref="J356:K356"/>
    <mergeCell ref="J370:K370"/>
    <mergeCell ref="J384:K384"/>
    <mergeCell ref="J398:K398"/>
    <mergeCell ref="J412:K412"/>
    <mergeCell ref="D356:E356"/>
    <mergeCell ref="D384:E384"/>
    <mergeCell ref="I312:L312"/>
    <mergeCell ref="I298:L298"/>
    <mergeCell ref="I284:L284"/>
    <mergeCell ref="I270:L270"/>
    <mergeCell ref="D398:E398"/>
    <mergeCell ref="J342:K342"/>
    <mergeCell ref="D272:E272"/>
    <mergeCell ref="I410:L410"/>
    <mergeCell ref="I396:L396"/>
    <mergeCell ref="I382:L382"/>
    <mergeCell ref="I368:L368"/>
    <mergeCell ref="I354:L354"/>
    <mergeCell ref="I340:L340"/>
    <mergeCell ref="I326:L326"/>
    <mergeCell ref="D146:E146"/>
    <mergeCell ref="D160:E160"/>
    <mergeCell ref="D174:E174"/>
    <mergeCell ref="D188:E188"/>
    <mergeCell ref="D202:E202"/>
    <mergeCell ref="J146:K146"/>
    <mergeCell ref="J160:K160"/>
    <mergeCell ref="J174:K174"/>
    <mergeCell ref="J188:K188"/>
    <mergeCell ref="J202:K202"/>
    <mergeCell ref="B172:F172"/>
    <mergeCell ref="B186:F186"/>
    <mergeCell ref="D132:E132"/>
    <mergeCell ref="B200:F200"/>
    <mergeCell ref="J6:K6"/>
    <mergeCell ref="D76:E76"/>
    <mergeCell ref="D6:E6"/>
    <mergeCell ref="D20:E20"/>
    <mergeCell ref="D34:E34"/>
    <mergeCell ref="D62:E62"/>
    <mergeCell ref="D90:E90"/>
    <mergeCell ref="D104:E104"/>
    <mergeCell ref="D118:E118"/>
    <mergeCell ref="J76:K76"/>
    <mergeCell ref="J90:K90"/>
    <mergeCell ref="J104:K104"/>
    <mergeCell ref="D48:E48"/>
    <mergeCell ref="J20:K20"/>
    <mergeCell ref="J34:K34"/>
    <mergeCell ref="J48:K48"/>
    <mergeCell ref="J62:K62"/>
    <mergeCell ref="B18:F18"/>
    <mergeCell ref="B32:F32"/>
    <mergeCell ref="B46:F46"/>
    <mergeCell ref="B60:F60"/>
    <mergeCell ref="B74:F74"/>
    <mergeCell ref="B116:F116"/>
    <mergeCell ref="I60:L60"/>
    <mergeCell ref="B88:F88"/>
    <mergeCell ref="B102:F102"/>
    <mergeCell ref="J300:K300"/>
    <mergeCell ref="J216:K216"/>
    <mergeCell ref="J230:K230"/>
    <mergeCell ref="J244:K244"/>
    <mergeCell ref="J258:K258"/>
    <mergeCell ref="J272:K272"/>
    <mergeCell ref="D300:E300"/>
    <mergeCell ref="J286:K286"/>
    <mergeCell ref="B270:F270"/>
    <mergeCell ref="B284:F284"/>
    <mergeCell ref="B298:F298"/>
    <mergeCell ref="B242:F242"/>
    <mergeCell ref="B256:F256"/>
    <mergeCell ref="D230:E230"/>
    <mergeCell ref="D286:E286"/>
    <mergeCell ref="D244:E244"/>
    <mergeCell ref="D216:E216"/>
    <mergeCell ref="B130:F130"/>
    <mergeCell ref="B144:F144"/>
    <mergeCell ref="B158:F158"/>
    <mergeCell ref="D538:E538"/>
    <mergeCell ref="J314:K314"/>
    <mergeCell ref="J328:K328"/>
    <mergeCell ref="D314:E314"/>
    <mergeCell ref="D328:E328"/>
    <mergeCell ref="D342:E342"/>
    <mergeCell ref="D370:E370"/>
    <mergeCell ref="J496:K496"/>
    <mergeCell ref="J510:K510"/>
    <mergeCell ref="J538:K538"/>
    <mergeCell ref="J426:K426"/>
    <mergeCell ref="J440:K440"/>
    <mergeCell ref="J454:K454"/>
    <mergeCell ref="J468:K468"/>
    <mergeCell ref="J482:K482"/>
    <mergeCell ref="B522:F522"/>
    <mergeCell ref="B536:F536"/>
    <mergeCell ref="D510:E510"/>
    <mergeCell ref="I452:L452"/>
    <mergeCell ref="D524:E524"/>
    <mergeCell ref="J524:K524"/>
    <mergeCell ref="I438:L438"/>
    <mergeCell ref="I424:L424"/>
    <mergeCell ref="B718:F718"/>
    <mergeCell ref="B550:F550"/>
    <mergeCell ref="B564:F564"/>
    <mergeCell ref="B578:F578"/>
    <mergeCell ref="B592:F592"/>
    <mergeCell ref="B606:F606"/>
    <mergeCell ref="B620:F620"/>
    <mergeCell ref="B634:F634"/>
    <mergeCell ref="B648:F648"/>
    <mergeCell ref="B662:F662"/>
    <mergeCell ref="D706:E706"/>
    <mergeCell ref="D552:E552"/>
    <mergeCell ref="D566:E566"/>
    <mergeCell ref="B704:F704"/>
  </mergeCells>
  <pageMargins left="0.75" right="0.75" top="1" bottom="1" header="0.5" footer="0.5"/>
  <pageSetup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10"/>
  <sheetViews>
    <sheetView workbookViewId="0"/>
  </sheetViews>
  <sheetFormatPr defaultRowHeight="15.6"/>
  <cols>
    <col min="2" max="2" width="79.6640625" style="598" customWidth="1"/>
  </cols>
  <sheetData>
    <row r="1" spans="2:2" ht="13.2">
      <c r="B1" s="604" t="s">
        <v>443</v>
      </c>
    </row>
    <row r="3" spans="2:2" ht="109.2">
      <c r="B3" s="598" t="s">
        <v>1164</v>
      </c>
    </row>
    <row r="4" spans="2:2">
      <c r="B4" s="600" t="s">
        <v>390</v>
      </c>
    </row>
    <row r="5" spans="2:2">
      <c r="B5" s="598" t="s">
        <v>18</v>
      </c>
    </row>
    <row r="6" spans="2:2" ht="110.4">
      <c r="B6" s="599" t="s">
        <v>391</v>
      </c>
    </row>
    <row r="7" spans="2:2" ht="13.8">
      <c r="B7" s="601" t="s">
        <v>392</v>
      </c>
    </row>
    <row r="8" spans="2:2">
      <c r="B8" s="598" t="s">
        <v>393</v>
      </c>
    </row>
    <row r="9" spans="2:2" ht="124.8">
      <c r="B9" s="598" t="s">
        <v>454</v>
      </c>
    </row>
    <row r="10" spans="2:2" ht="13.8">
      <c r="B10" s="601" t="s">
        <v>394</v>
      </c>
    </row>
  </sheetData>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56"/>
  <sheetViews>
    <sheetView zoomScaleNormal="100" workbookViewId="0"/>
  </sheetViews>
  <sheetFormatPr defaultColWidth="9.109375" defaultRowHeight="13.2"/>
  <cols>
    <col min="1" max="1" width="9.109375" style="68"/>
    <col min="2" max="2" width="61.109375" style="68" customWidth="1"/>
    <col min="3" max="3" width="11.5546875" style="68" customWidth="1"/>
    <col min="4" max="4" width="13.44140625" style="68" customWidth="1"/>
    <col min="5" max="5" width="11.5546875" style="68" customWidth="1"/>
    <col min="6" max="6" width="13.44140625" style="68" customWidth="1"/>
    <col min="7" max="7" width="11.5546875" style="68" customWidth="1"/>
    <col min="8" max="8" width="13.44140625" style="68" customWidth="1"/>
    <col min="9" max="16384" width="9.109375" style="68"/>
  </cols>
  <sheetData>
    <row r="1" spans="2:8" ht="15.6">
      <c r="B1" s="602" t="s">
        <v>603</v>
      </c>
    </row>
    <row r="2" spans="2:8">
      <c r="B2" s="603" t="s">
        <v>602</v>
      </c>
    </row>
    <row r="4" spans="2:8" ht="14.25" customHeight="1">
      <c r="B4" s="840" t="s">
        <v>231</v>
      </c>
      <c r="C4" s="838" t="s">
        <v>13</v>
      </c>
      <c r="D4" s="839"/>
      <c r="E4" s="838" t="s">
        <v>396</v>
      </c>
      <c r="F4" s="839"/>
      <c r="G4" s="838" t="s">
        <v>455</v>
      </c>
      <c r="H4" s="839"/>
    </row>
    <row r="5" spans="2:8" ht="16.8">
      <c r="B5" s="841"/>
      <c r="C5" s="649" t="s">
        <v>1</v>
      </c>
      <c r="D5" s="650" t="s">
        <v>78</v>
      </c>
      <c r="E5" s="649" t="s">
        <v>1</v>
      </c>
      <c r="F5" s="650" t="s">
        <v>78</v>
      </c>
      <c r="G5" s="649" t="s">
        <v>1</v>
      </c>
      <c r="H5" s="650" t="s">
        <v>78</v>
      </c>
    </row>
    <row r="6" spans="2:8" ht="15" customHeight="1">
      <c r="B6" s="336" t="s">
        <v>554</v>
      </c>
      <c r="C6" s="560">
        <v>197908</v>
      </c>
      <c r="D6" s="561">
        <f>C6/1897252</f>
        <v>0.10431297476560836</v>
      </c>
      <c r="E6" s="560">
        <v>261180</v>
      </c>
      <c r="F6" s="562">
        <f>E6/2110916</f>
        <v>0.12372827720288254</v>
      </c>
      <c r="G6" s="563">
        <v>199671</v>
      </c>
      <c r="H6" s="564">
        <f>G6/2101780</f>
        <v>9.5000903995660815E-2</v>
      </c>
    </row>
    <row r="7" spans="2:8" ht="13.5" customHeight="1">
      <c r="B7" s="337" t="s">
        <v>555</v>
      </c>
      <c r="C7" s="560">
        <v>132235</v>
      </c>
      <c r="D7" s="561">
        <f t="shared" ref="D7:D51" si="0">C7/1897252</f>
        <v>6.9698173990592707E-2</v>
      </c>
      <c r="E7" s="560">
        <v>153523</v>
      </c>
      <c r="F7" s="562">
        <f t="shared" ref="F7:F51" si="1">E7/2110916</f>
        <v>7.2728142664132536E-2</v>
      </c>
      <c r="G7" s="563">
        <v>161146</v>
      </c>
      <c r="H7" s="564">
        <f t="shared" ref="H7:H42" si="2">G7/2101780</f>
        <v>7.6671202504543762E-2</v>
      </c>
    </row>
    <row r="8" spans="2:8" ht="13.5" customHeight="1">
      <c r="B8" s="337" t="s">
        <v>556</v>
      </c>
      <c r="C8" s="560">
        <v>127181</v>
      </c>
      <c r="D8" s="561">
        <f t="shared" si="0"/>
        <v>6.7034321218267259E-2</v>
      </c>
      <c r="E8" s="560">
        <v>99855</v>
      </c>
      <c r="F8" s="562">
        <f t="shared" si="1"/>
        <v>4.7304108737628595E-2</v>
      </c>
      <c r="G8" s="563">
        <v>58960</v>
      </c>
      <c r="H8" s="564">
        <f t="shared" si="2"/>
        <v>2.8052412716840013E-2</v>
      </c>
    </row>
    <row r="9" spans="2:8" ht="13.5" customHeight="1">
      <c r="B9" s="337" t="s">
        <v>557</v>
      </c>
      <c r="C9" s="560">
        <v>65895</v>
      </c>
      <c r="D9" s="561">
        <f t="shared" si="0"/>
        <v>3.4731812115628286E-2</v>
      </c>
      <c r="E9" s="560">
        <v>87279</v>
      </c>
      <c r="F9" s="562">
        <f t="shared" si="1"/>
        <v>4.1346505498087084E-2</v>
      </c>
      <c r="G9" s="563">
        <v>71895</v>
      </c>
      <c r="H9" s="564">
        <f t="shared" si="2"/>
        <v>3.4206720018270229E-2</v>
      </c>
    </row>
    <row r="10" spans="2:8" ht="13.5" customHeight="1">
      <c r="B10" s="337" t="s">
        <v>558</v>
      </c>
      <c r="C10" s="560">
        <v>110102</v>
      </c>
      <c r="D10" s="561">
        <f t="shared" si="0"/>
        <v>5.8032354162757503E-2</v>
      </c>
      <c r="E10" s="560">
        <v>117296</v>
      </c>
      <c r="F10" s="562">
        <f t="shared" si="1"/>
        <v>5.5566398662950114E-2</v>
      </c>
      <c r="G10" s="563">
        <v>105929</v>
      </c>
      <c r="H10" s="564">
        <f t="shared" si="2"/>
        <v>5.039966123952079E-2</v>
      </c>
    </row>
    <row r="11" spans="2:8" ht="13.5" customHeight="1">
      <c r="B11" s="337" t="s">
        <v>559</v>
      </c>
      <c r="C11" s="560">
        <v>156169</v>
      </c>
      <c r="D11" s="561">
        <f t="shared" si="0"/>
        <v>8.2313261496100673E-2</v>
      </c>
      <c r="E11" s="560">
        <v>147313</v>
      </c>
      <c r="F11" s="562">
        <f t="shared" si="1"/>
        <v>6.9786291827813138E-2</v>
      </c>
      <c r="G11" s="563">
        <v>105425</v>
      </c>
      <c r="H11" s="564">
        <f t="shared" si="2"/>
        <v>5.0159864495808316E-2</v>
      </c>
    </row>
    <row r="12" spans="2:8" ht="18" customHeight="1">
      <c r="B12" s="337" t="s">
        <v>560</v>
      </c>
      <c r="C12" s="560">
        <v>483371</v>
      </c>
      <c r="D12" s="561">
        <f t="shared" si="0"/>
        <v>0.25477427352823978</v>
      </c>
      <c r="E12" s="560">
        <v>439007</v>
      </c>
      <c r="F12" s="562">
        <f t="shared" si="1"/>
        <v>0.20796990500806284</v>
      </c>
      <c r="G12" s="563">
        <v>439551</v>
      </c>
      <c r="H12" s="564">
        <f t="shared" si="2"/>
        <v>0.20913273511023989</v>
      </c>
    </row>
    <row r="13" spans="2:8" ht="13.8">
      <c r="B13" s="337" t="s">
        <v>561</v>
      </c>
      <c r="C13" s="560">
        <v>302381</v>
      </c>
      <c r="D13" s="561">
        <f t="shared" si="0"/>
        <v>0.15937840624229149</v>
      </c>
      <c r="E13" s="560">
        <v>264896</v>
      </c>
      <c r="F13" s="562">
        <f t="shared" si="1"/>
        <v>0.12548865042474452</v>
      </c>
      <c r="G13" s="563">
        <v>246710</v>
      </c>
      <c r="H13" s="564">
        <f t="shared" si="2"/>
        <v>0.117381457621635</v>
      </c>
    </row>
    <row r="14" spans="2:8" ht="13.5" customHeight="1">
      <c r="B14" s="337" t="s">
        <v>562</v>
      </c>
      <c r="C14" s="651">
        <v>23641</v>
      </c>
      <c r="D14" s="561">
        <f t="shared" si="0"/>
        <v>1.2460653619023725E-2</v>
      </c>
      <c r="E14" s="560">
        <v>151801</v>
      </c>
      <c r="F14" s="562">
        <f t="shared" si="1"/>
        <v>7.191238306024493E-2</v>
      </c>
      <c r="G14" s="563">
        <v>246498</v>
      </c>
      <c r="H14" s="564">
        <f t="shared" si="2"/>
        <v>0.11728059073737498</v>
      </c>
    </row>
    <row r="15" spans="2:8" ht="13.5" customHeight="1">
      <c r="B15" s="337" t="s">
        <v>563</v>
      </c>
      <c r="C15" s="560">
        <v>4098</v>
      </c>
      <c r="D15" s="561" t="s">
        <v>458</v>
      </c>
      <c r="E15" s="560">
        <v>84198</v>
      </c>
      <c r="F15" s="562">
        <f t="shared" si="1"/>
        <v>3.9886949551758574E-2</v>
      </c>
      <c r="G15" s="563">
        <v>149781</v>
      </c>
      <c r="H15" s="564">
        <f t="shared" si="2"/>
        <v>7.1263881091265496E-2</v>
      </c>
    </row>
    <row r="16" spans="2:8" ht="13.5" customHeight="1">
      <c r="B16" s="337" t="s">
        <v>564</v>
      </c>
      <c r="C16" s="560">
        <v>8</v>
      </c>
      <c r="D16" s="561" t="s">
        <v>458</v>
      </c>
      <c r="E16" s="560">
        <v>17323</v>
      </c>
      <c r="F16" s="562">
        <f t="shared" si="1"/>
        <v>8.2063900221515211E-3</v>
      </c>
      <c r="G16" s="563">
        <v>78103</v>
      </c>
      <c r="H16" s="564">
        <f t="shared" si="2"/>
        <v>3.7160406893204809E-2</v>
      </c>
    </row>
    <row r="17" spans="2:8" ht="13.5" customHeight="1">
      <c r="B17" s="337" t="s">
        <v>565</v>
      </c>
      <c r="C17" s="565">
        <v>79542</v>
      </c>
      <c r="D17" s="561">
        <f t="shared" si="0"/>
        <v>4.192484709464004E-2</v>
      </c>
      <c r="E17" s="565">
        <v>77913</v>
      </c>
      <c r="F17" s="562">
        <f t="shared" si="1"/>
        <v>3.6909569115966719E-2</v>
      </c>
      <c r="G17" s="563">
        <v>65978</v>
      </c>
      <c r="H17" s="564">
        <f t="shared" si="2"/>
        <v>3.1391487215598209E-2</v>
      </c>
    </row>
    <row r="18" spans="2:8" ht="12" customHeight="1">
      <c r="B18" s="339" t="s">
        <v>566</v>
      </c>
      <c r="C18" s="566">
        <v>22158</v>
      </c>
      <c r="D18" s="652">
        <f t="shared" si="0"/>
        <v>1.1678996780606899E-2</v>
      </c>
      <c r="E18" s="566">
        <v>18950</v>
      </c>
      <c r="F18" s="653">
        <f t="shared" si="1"/>
        <v>8.9771454667073435E-3</v>
      </c>
      <c r="G18" s="567">
        <v>15454</v>
      </c>
      <c r="H18" s="654">
        <f t="shared" si="2"/>
        <v>7.3528152328026716E-3</v>
      </c>
    </row>
    <row r="19" spans="2:8" ht="12" customHeight="1">
      <c r="B19" s="339" t="s">
        <v>567</v>
      </c>
      <c r="C19" s="568">
        <v>0</v>
      </c>
      <c r="D19" s="652">
        <f t="shared" si="0"/>
        <v>0</v>
      </c>
      <c r="E19" s="568">
        <v>4194</v>
      </c>
      <c r="F19" s="652" t="s">
        <v>458</v>
      </c>
      <c r="G19" s="567">
        <v>11239</v>
      </c>
      <c r="H19" s="654">
        <f t="shared" si="2"/>
        <v>5.3473722273501504E-3</v>
      </c>
    </row>
    <row r="20" spans="2:8" ht="12" customHeight="1">
      <c r="B20" s="339" t="s">
        <v>568</v>
      </c>
      <c r="C20" s="566">
        <v>16760</v>
      </c>
      <c r="D20" s="652">
        <f t="shared" si="0"/>
        <v>8.8338291381429568E-3</v>
      </c>
      <c r="E20" s="566">
        <v>17277</v>
      </c>
      <c r="F20" s="653">
        <f t="shared" si="1"/>
        <v>8.1845985344750818E-3</v>
      </c>
      <c r="G20" s="567">
        <v>10695</v>
      </c>
      <c r="H20" s="654">
        <f t="shared" si="2"/>
        <v>5.0885439960414508E-3</v>
      </c>
    </row>
    <row r="21" spans="2:8" ht="12" customHeight="1">
      <c r="B21" s="339" t="s">
        <v>569</v>
      </c>
      <c r="C21" s="566">
        <v>10011</v>
      </c>
      <c r="D21" s="652">
        <f t="shared" si="0"/>
        <v>5.2765789678967268E-3</v>
      </c>
      <c r="E21" s="566">
        <v>7763</v>
      </c>
      <c r="F21" s="652" t="s">
        <v>458</v>
      </c>
      <c r="G21" s="567">
        <v>5528</v>
      </c>
      <c r="H21" s="654" t="s">
        <v>458</v>
      </c>
    </row>
    <row r="22" spans="2:8" ht="12.75" customHeight="1">
      <c r="B22" s="339" t="s">
        <v>570</v>
      </c>
      <c r="C22" s="568">
        <v>0</v>
      </c>
      <c r="D22" s="652">
        <f t="shared" si="0"/>
        <v>0</v>
      </c>
      <c r="E22" s="568">
        <v>4612</v>
      </c>
      <c r="F22" s="652" t="s">
        <v>458</v>
      </c>
      <c r="G22" s="567">
        <v>5081</v>
      </c>
      <c r="H22" s="654" t="s">
        <v>458</v>
      </c>
    </row>
    <row r="23" spans="2:8" ht="12.75" customHeight="1">
      <c r="B23" s="339" t="s">
        <v>571</v>
      </c>
      <c r="C23" s="566">
        <v>7559</v>
      </c>
      <c r="D23" s="652" t="s">
        <v>458</v>
      </c>
      <c r="E23" s="566">
        <v>4969</v>
      </c>
      <c r="F23" s="652" t="s">
        <v>458</v>
      </c>
      <c r="G23" s="567">
        <v>3862</v>
      </c>
      <c r="H23" s="654" t="s">
        <v>458</v>
      </c>
    </row>
    <row r="24" spans="2:8" ht="12.75" customHeight="1">
      <c r="B24" s="339" t="s">
        <v>572</v>
      </c>
      <c r="C24" s="568">
        <v>12206</v>
      </c>
      <c r="D24" s="652">
        <f t="shared" si="0"/>
        <v>6.4335154212513679E-3</v>
      </c>
      <c r="E24" s="568">
        <v>11312</v>
      </c>
      <c r="F24" s="653">
        <f t="shared" si="1"/>
        <v>5.3588110564323733E-3</v>
      </c>
      <c r="G24" s="567">
        <v>2923</v>
      </c>
      <c r="H24" s="654" t="s">
        <v>458</v>
      </c>
    </row>
    <row r="25" spans="2:8" ht="12.75" customHeight="1">
      <c r="B25" s="339" t="s">
        <v>573</v>
      </c>
      <c r="C25" s="566">
        <v>3272</v>
      </c>
      <c r="D25" s="652" t="s">
        <v>458</v>
      </c>
      <c r="E25" s="566">
        <v>2331</v>
      </c>
      <c r="F25" s="652" t="s">
        <v>458</v>
      </c>
      <c r="G25" s="567">
        <v>2804</v>
      </c>
      <c r="H25" s="654" t="s">
        <v>458</v>
      </c>
    </row>
    <row r="26" spans="2:8" ht="12.75" customHeight="1">
      <c r="B26" s="339" t="s">
        <v>574</v>
      </c>
      <c r="C26" s="568">
        <v>0</v>
      </c>
      <c r="D26" s="652">
        <f t="shared" si="0"/>
        <v>0</v>
      </c>
      <c r="E26" s="568">
        <v>309</v>
      </c>
      <c r="F26" s="652" t="s">
        <v>458</v>
      </c>
      <c r="G26" s="567">
        <v>2339</v>
      </c>
      <c r="H26" s="654" t="s">
        <v>458</v>
      </c>
    </row>
    <row r="27" spans="2:8" ht="12.75" customHeight="1">
      <c r="B27" s="339" t="s">
        <v>575</v>
      </c>
      <c r="C27" s="568">
        <v>0</v>
      </c>
      <c r="D27" s="652">
        <f t="shared" si="0"/>
        <v>0</v>
      </c>
      <c r="E27" s="568">
        <v>0</v>
      </c>
      <c r="F27" s="652">
        <f t="shared" si="1"/>
        <v>0</v>
      </c>
      <c r="G27" s="567">
        <v>1191</v>
      </c>
      <c r="H27" s="654" t="s">
        <v>458</v>
      </c>
    </row>
    <row r="28" spans="2:8" ht="12.75" customHeight="1">
      <c r="B28" s="339" t="s">
        <v>576</v>
      </c>
      <c r="C28" s="568">
        <v>0</v>
      </c>
      <c r="D28" s="652">
        <f t="shared" si="0"/>
        <v>0</v>
      </c>
      <c r="E28" s="568">
        <v>0</v>
      </c>
      <c r="F28" s="652">
        <f t="shared" si="1"/>
        <v>0</v>
      </c>
      <c r="G28" s="567">
        <v>1141</v>
      </c>
      <c r="H28" s="654" t="s">
        <v>458</v>
      </c>
    </row>
    <row r="29" spans="2:8" ht="15" customHeight="1">
      <c r="B29" s="339" t="s">
        <v>577</v>
      </c>
      <c r="C29" s="566">
        <v>1513</v>
      </c>
      <c r="D29" s="652" t="s">
        <v>458</v>
      </c>
      <c r="E29" s="566">
        <v>1172</v>
      </c>
      <c r="F29" s="652" t="s">
        <v>458</v>
      </c>
      <c r="G29" s="567">
        <v>837</v>
      </c>
      <c r="H29" s="654" t="s">
        <v>458</v>
      </c>
    </row>
    <row r="30" spans="2:8" ht="15" customHeight="1">
      <c r="B30" s="339" t="s">
        <v>578</v>
      </c>
      <c r="C30" s="566">
        <v>2863</v>
      </c>
      <c r="D30" s="652" t="s">
        <v>458</v>
      </c>
      <c r="E30" s="566">
        <v>2962</v>
      </c>
      <c r="F30" s="652" t="s">
        <v>458</v>
      </c>
      <c r="G30" s="567">
        <v>757</v>
      </c>
      <c r="H30" s="654" t="s">
        <v>458</v>
      </c>
    </row>
    <row r="31" spans="2:8" ht="15" customHeight="1">
      <c r="B31" s="339" t="s">
        <v>579</v>
      </c>
      <c r="C31" s="568">
        <v>775</v>
      </c>
      <c r="D31" s="652" t="s">
        <v>458</v>
      </c>
      <c r="E31" s="566">
        <v>975</v>
      </c>
      <c r="F31" s="652" t="s">
        <v>458</v>
      </c>
      <c r="G31" s="567">
        <v>750</v>
      </c>
      <c r="H31" s="654" t="s">
        <v>458</v>
      </c>
    </row>
    <row r="32" spans="2:8" ht="15" customHeight="1">
      <c r="B32" s="339" t="s">
        <v>580</v>
      </c>
      <c r="C32" s="566">
        <v>842</v>
      </c>
      <c r="D32" s="652" t="s">
        <v>458</v>
      </c>
      <c r="E32" s="566">
        <v>363</v>
      </c>
      <c r="F32" s="652" t="s">
        <v>458</v>
      </c>
      <c r="G32" s="567">
        <v>581</v>
      </c>
      <c r="H32" s="654" t="s">
        <v>458</v>
      </c>
    </row>
    <row r="33" spans="2:8" ht="15" customHeight="1">
      <c r="B33" s="339" t="s">
        <v>581</v>
      </c>
      <c r="C33" s="566">
        <v>683</v>
      </c>
      <c r="D33" s="652" t="s">
        <v>458</v>
      </c>
      <c r="E33" s="566">
        <v>652</v>
      </c>
      <c r="F33" s="652" t="s">
        <v>458</v>
      </c>
      <c r="G33" s="567">
        <v>508</v>
      </c>
      <c r="H33" s="654" t="s">
        <v>458</v>
      </c>
    </row>
    <row r="34" spans="2:8" ht="15" customHeight="1">
      <c r="B34" s="339" t="s">
        <v>582</v>
      </c>
      <c r="C34" s="568">
        <v>900</v>
      </c>
      <c r="D34" s="652" t="s">
        <v>458</v>
      </c>
      <c r="E34" s="568">
        <v>72</v>
      </c>
      <c r="F34" s="652" t="s">
        <v>458</v>
      </c>
      <c r="G34" s="567">
        <v>288</v>
      </c>
      <c r="H34" s="654" t="s">
        <v>458</v>
      </c>
    </row>
    <row r="35" spans="2:8" ht="15" customHeight="1">
      <c r="B35" s="338" t="s">
        <v>583</v>
      </c>
      <c r="C35" s="655">
        <v>68953</v>
      </c>
      <c r="D35" s="561">
        <f t="shared" si="0"/>
        <v>3.6343616978661772E-2</v>
      </c>
      <c r="E35" s="655">
        <v>64848</v>
      </c>
      <c r="F35" s="562">
        <f t="shared" si="1"/>
        <v>3.0720312887864795E-2</v>
      </c>
      <c r="G35" s="563">
        <v>63714</v>
      </c>
      <c r="H35" s="564">
        <f t="shared" si="2"/>
        <v>3.0314305017651706E-2</v>
      </c>
    </row>
    <row r="36" spans="2:8" ht="15" customHeight="1">
      <c r="B36" s="339" t="s">
        <v>584</v>
      </c>
      <c r="C36" s="566">
        <v>14296</v>
      </c>
      <c r="D36" s="652">
        <f t="shared" si="0"/>
        <v>7.5351086729648986E-3</v>
      </c>
      <c r="E36" s="566">
        <v>20192</v>
      </c>
      <c r="F36" s="653">
        <f t="shared" si="1"/>
        <v>9.5655156339712246E-3</v>
      </c>
      <c r="G36" s="567">
        <v>38253</v>
      </c>
      <c r="H36" s="654">
        <f t="shared" si="2"/>
        <v>1.8200287375462702E-2</v>
      </c>
    </row>
    <row r="37" spans="2:8" ht="15" customHeight="1">
      <c r="B37" s="339" t="s">
        <v>585</v>
      </c>
      <c r="C37" s="568">
        <v>54657</v>
      </c>
      <c r="D37" s="652">
        <f t="shared" si="0"/>
        <v>2.8808508305696871E-2</v>
      </c>
      <c r="E37" s="566">
        <v>44656</v>
      </c>
      <c r="F37" s="653">
        <f t="shared" si="1"/>
        <v>2.1154797253893569E-2</v>
      </c>
      <c r="G37" s="567">
        <v>25461</v>
      </c>
      <c r="H37" s="654">
        <f t="shared" si="2"/>
        <v>1.2114017642189001E-2</v>
      </c>
    </row>
    <row r="38" spans="2:8" ht="13.8">
      <c r="B38" s="338" t="s">
        <v>586</v>
      </c>
      <c r="C38" s="655">
        <v>40445</v>
      </c>
      <c r="D38" s="561">
        <f t="shared" si="0"/>
        <v>2.1317674194044862E-2</v>
      </c>
      <c r="E38" s="560">
        <v>50468</v>
      </c>
      <c r="F38" s="562">
        <f t="shared" si="1"/>
        <v>2.3908104349012468E-2</v>
      </c>
      <c r="G38" s="563">
        <v>50944</v>
      </c>
      <c r="H38" s="564">
        <f t="shared" si="2"/>
        <v>2.4238502602555927E-2</v>
      </c>
    </row>
    <row r="39" spans="2:8" ht="13.8">
      <c r="B39" s="337" t="s">
        <v>587</v>
      </c>
      <c r="C39" s="651">
        <v>16150</v>
      </c>
      <c r="D39" s="561">
        <f t="shared" si="0"/>
        <v>8.5123114905136486E-3</v>
      </c>
      <c r="E39" s="560">
        <v>20448</v>
      </c>
      <c r="F39" s="562">
        <f t="shared" si="1"/>
        <v>9.6867900001705413E-3</v>
      </c>
      <c r="G39" s="563">
        <v>17739</v>
      </c>
      <c r="H39" s="564">
        <f t="shared" si="2"/>
        <v>8.4399889617371941E-3</v>
      </c>
    </row>
    <row r="40" spans="2:8" ht="13.8">
      <c r="B40" s="337" t="s">
        <v>588</v>
      </c>
      <c r="C40" s="560">
        <v>39260</v>
      </c>
      <c r="D40" s="561">
        <f t="shared" si="0"/>
        <v>2.0693086632666613E-2</v>
      </c>
      <c r="E40" s="560">
        <v>21505</v>
      </c>
      <c r="F40" s="562">
        <f t="shared" si="1"/>
        <v>1.0187520488735696E-2</v>
      </c>
      <c r="G40" s="563">
        <v>17272</v>
      </c>
      <c r="H40" s="564">
        <f t="shared" si="2"/>
        <v>8.2177963440512331E-3</v>
      </c>
    </row>
    <row r="41" spans="2:8" ht="13.8">
      <c r="B41" s="337" t="s">
        <v>589</v>
      </c>
      <c r="C41" s="651">
        <v>10771</v>
      </c>
      <c r="D41" s="561">
        <f t="shared" si="0"/>
        <v>5.6771583321561922E-3</v>
      </c>
      <c r="E41" s="560">
        <v>11128</v>
      </c>
      <c r="F41" s="562">
        <f t="shared" si="1"/>
        <v>5.2716451057266134E-3</v>
      </c>
      <c r="G41" s="563">
        <v>10930</v>
      </c>
      <c r="H41" s="564">
        <f t="shared" si="2"/>
        <v>5.2003539856692897E-3</v>
      </c>
    </row>
    <row r="42" spans="2:8" ht="13.8">
      <c r="B42" s="337" t="s">
        <v>590</v>
      </c>
      <c r="C42" s="565">
        <v>39142</v>
      </c>
      <c r="D42" s="561">
        <f>C42/1897252</f>
        <v>2.0630891415584225E-2</v>
      </c>
      <c r="E42" s="565">
        <v>40935</v>
      </c>
      <c r="F42" s="562">
        <f>E42/2110916</f>
        <v>1.9392055392066763E-2</v>
      </c>
      <c r="G42" s="563">
        <v>11534</v>
      </c>
      <c r="H42" s="564">
        <f t="shared" si="2"/>
        <v>5.4877294483723317E-3</v>
      </c>
    </row>
    <row r="43" spans="2:8">
      <c r="B43" s="339" t="s">
        <v>591</v>
      </c>
      <c r="C43" s="568">
        <v>7958</v>
      </c>
      <c r="D43" s="652" t="s">
        <v>458</v>
      </c>
      <c r="E43" s="568">
        <v>5825</v>
      </c>
      <c r="F43" s="652" t="s">
        <v>458</v>
      </c>
      <c r="G43" s="567">
        <v>6593</v>
      </c>
      <c r="H43" s="654" t="s">
        <v>458</v>
      </c>
    </row>
    <row r="44" spans="2:8">
      <c r="B44" s="339" t="s">
        <v>592</v>
      </c>
      <c r="C44" s="568">
        <v>4568</v>
      </c>
      <c r="D44" s="652" t="s">
        <v>458</v>
      </c>
      <c r="E44" s="568">
        <v>3975</v>
      </c>
      <c r="F44" s="652" t="s">
        <v>458</v>
      </c>
      <c r="G44" s="567">
        <v>2435</v>
      </c>
      <c r="H44" s="654" t="s">
        <v>458</v>
      </c>
    </row>
    <row r="45" spans="2:8">
      <c r="B45" s="339" t="s">
        <v>593</v>
      </c>
      <c r="C45" s="568">
        <v>20</v>
      </c>
      <c r="D45" s="652" t="s">
        <v>458</v>
      </c>
      <c r="E45" s="568">
        <v>815</v>
      </c>
      <c r="F45" s="652" t="s">
        <v>458</v>
      </c>
      <c r="G45" s="567">
        <v>663</v>
      </c>
      <c r="H45" s="654" t="s">
        <v>458</v>
      </c>
    </row>
    <row r="46" spans="2:8">
      <c r="B46" s="339" t="s">
        <v>594</v>
      </c>
      <c r="C46" s="568">
        <v>52</v>
      </c>
      <c r="D46" s="652" t="s">
        <v>458</v>
      </c>
      <c r="E46" s="568">
        <v>365</v>
      </c>
      <c r="F46" s="652" t="s">
        <v>458</v>
      </c>
      <c r="G46" s="567">
        <v>635</v>
      </c>
      <c r="H46" s="654" t="s">
        <v>458</v>
      </c>
    </row>
    <row r="47" spans="2:8">
      <c r="B47" s="339" t="s">
        <v>595</v>
      </c>
      <c r="C47" s="568">
        <v>0</v>
      </c>
      <c r="D47" s="652">
        <f t="shared" si="0"/>
        <v>0</v>
      </c>
      <c r="E47" s="568">
        <v>216</v>
      </c>
      <c r="F47" s="652" t="s">
        <v>458</v>
      </c>
      <c r="G47" s="567">
        <v>629</v>
      </c>
      <c r="H47" s="654" t="s">
        <v>458</v>
      </c>
    </row>
    <row r="48" spans="2:8">
      <c r="B48" s="339" t="s">
        <v>596</v>
      </c>
      <c r="C48" s="568">
        <v>0</v>
      </c>
      <c r="D48" s="652">
        <f t="shared" si="0"/>
        <v>0</v>
      </c>
      <c r="E48" s="568">
        <v>252</v>
      </c>
      <c r="F48" s="652" t="s">
        <v>458</v>
      </c>
      <c r="G48" s="567">
        <v>126</v>
      </c>
      <c r="H48" s="654" t="s">
        <v>458</v>
      </c>
    </row>
    <row r="49" spans="2:8">
      <c r="B49" s="339" t="s">
        <v>597</v>
      </c>
      <c r="C49" s="568">
        <v>0</v>
      </c>
      <c r="D49" s="652">
        <f t="shared" si="0"/>
        <v>0</v>
      </c>
      <c r="E49" s="568">
        <v>0</v>
      </c>
      <c r="F49" s="653">
        <f t="shared" si="1"/>
        <v>0</v>
      </c>
      <c r="G49" s="567">
        <v>124</v>
      </c>
      <c r="H49" s="654" t="s">
        <v>458</v>
      </c>
    </row>
    <row r="50" spans="2:8">
      <c r="B50" s="339" t="s">
        <v>598</v>
      </c>
      <c r="C50" s="568">
        <v>0</v>
      </c>
      <c r="D50" s="652">
        <f t="shared" si="0"/>
        <v>0</v>
      </c>
      <c r="E50" s="568">
        <v>0</v>
      </c>
      <c r="F50" s="652">
        <f t="shared" si="1"/>
        <v>0</v>
      </c>
      <c r="G50" s="567">
        <v>110</v>
      </c>
      <c r="H50" s="654" t="s">
        <v>458</v>
      </c>
    </row>
    <row r="51" spans="2:8">
      <c r="B51" s="339" t="s">
        <v>599</v>
      </c>
      <c r="C51" s="568">
        <v>25639</v>
      </c>
      <c r="D51" s="652">
        <f t="shared" si="0"/>
        <v>1.3513755684537426E-2</v>
      </c>
      <c r="E51" s="568">
        <v>29133</v>
      </c>
      <c r="F51" s="652">
        <f t="shared" si="1"/>
        <v>1.3801117619081005E-2</v>
      </c>
      <c r="G51" s="567">
        <v>3</v>
      </c>
      <c r="H51" s="654" t="s">
        <v>458</v>
      </c>
    </row>
    <row r="52" spans="2:8">
      <c r="B52" s="340" t="s">
        <v>600</v>
      </c>
      <c r="C52" s="568">
        <v>905</v>
      </c>
      <c r="D52" s="652" t="s">
        <v>458</v>
      </c>
      <c r="E52" s="568">
        <v>354</v>
      </c>
      <c r="F52" s="652" t="s">
        <v>458</v>
      </c>
      <c r="G52" s="725">
        <v>216</v>
      </c>
      <c r="H52" s="654" t="s">
        <v>458</v>
      </c>
    </row>
    <row r="53" spans="2:8" ht="13.8">
      <c r="B53" s="341" t="s">
        <v>601</v>
      </c>
      <c r="C53" s="342">
        <v>1897252</v>
      </c>
      <c r="D53" s="343"/>
      <c r="E53" s="569">
        <v>2110916</v>
      </c>
      <c r="F53" s="344"/>
      <c r="G53" s="570">
        <v>2101780</v>
      </c>
      <c r="H53" s="345"/>
    </row>
    <row r="55" spans="2:8" ht="14.4">
      <c r="B55" s="575" t="s">
        <v>1157</v>
      </c>
    </row>
    <row r="56" spans="2:8" ht="14.4">
      <c r="B56" s="575" t="s">
        <v>1154</v>
      </c>
    </row>
  </sheetData>
  <mergeCells count="4">
    <mergeCell ref="E4:F4"/>
    <mergeCell ref="G4:H4"/>
    <mergeCell ref="B4:B5"/>
    <mergeCell ref="C4:D4"/>
  </mergeCells>
  <pageMargins left="0.75" right="0.75" top="1" bottom="1" header="0.5" footer="0.5"/>
  <pageSetup scale="78"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26"/>
  <sheetViews>
    <sheetView workbookViewId="0"/>
  </sheetViews>
  <sheetFormatPr defaultColWidth="9.109375" defaultRowHeight="15.6"/>
  <cols>
    <col min="1" max="1" width="9.109375" style="68"/>
    <col min="2" max="2" width="47.88671875" style="54" bestFit="1" customWidth="1"/>
    <col min="3" max="3" width="4" style="54" customWidth="1"/>
    <col min="4" max="4" width="39.109375" style="54" bestFit="1" customWidth="1"/>
    <col min="5" max="5" width="4" style="68" customWidth="1"/>
    <col min="6" max="6" width="32.5546875" style="68" bestFit="1" customWidth="1"/>
    <col min="7" max="8" width="9.109375" style="68"/>
    <col min="9" max="9" width="24" style="108" bestFit="1" customWidth="1"/>
    <col min="10" max="12" width="24" style="68" customWidth="1"/>
    <col min="13" max="16384" width="9.109375" style="68"/>
  </cols>
  <sheetData>
    <row r="1" spans="2:6">
      <c r="B1" s="68" t="s">
        <v>444</v>
      </c>
    </row>
    <row r="2" spans="2:6">
      <c r="B2" s="68" t="s">
        <v>604</v>
      </c>
    </row>
    <row r="4" spans="2:6">
      <c r="B4" s="656" t="s">
        <v>605</v>
      </c>
      <c r="C4" s="656"/>
      <c r="D4" s="656" t="s">
        <v>606</v>
      </c>
      <c r="E4" s="657"/>
      <c r="F4" s="656" t="s">
        <v>607</v>
      </c>
    </row>
    <row r="5" spans="2:6">
      <c r="B5" s="656" t="s">
        <v>608</v>
      </c>
      <c r="C5" s="656"/>
      <c r="D5" s="656" t="s">
        <v>609</v>
      </c>
      <c r="E5" s="657"/>
      <c r="F5" s="656" t="s">
        <v>610</v>
      </c>
    </row>
    <row r="6" spans="2:6">
      <c r="B6" s="656" t="s">
        <v>611</v>
      </c>
      <c r="C6" s="656"/>
      <c r="D6" s="656" t="s">
        <v>612</v>
      </c>
      <c r="E6" s="657"/>
      <c r="F6" s="656" t="s">
        <v>613</v>
      </c>
    </row>
    <row r="7" spans="2:6">
      <c r="B7" s="656" t="s">
        <v>614</v>
      </c>
      <c r="C7" s="656"/>
      <c r="D7" s="656" t="s">
        <v>615</v>
      </c>
      <c r="E7" s="657"/>
      <c r="F7" s="656" t="s">
        <v>616</v>
      </c>
    </row>
    <row r="8" spans="2:6">
      <c r="B8" s="656" t="s">
        <v>617</v>
      </c>
      <c r="C8" s="656"/>
      <c r="D8" s="656" t="s">
        <v>618</v>
      </c>
      <c r="E8" s="657"/>
      <c r="F8" s="656" t="s">
        <v>619</v>
      </c>
    </row>
    <row r="9" spans="2:6">
      <c r="B9" s="656" t="s">
        <v>620</v>
      </c>
      <c r="C9" s="656"/>
      <c r="D9" s="656" t="s">
        <v>621</v>
      </c>
      <c r="E9" s="657"/>
      <c r="F9" s="656" t="s">
        <v>622</v>
      </c>
    </row>
    <row r="10" spans="2:6">
      <c r="B10" s="656" t="s">
        <v>623</v>
      </c>
      <c r="C10" s="656"/>
      <c r="D10" s="656" t="s">
        <v>624</v>
      </c>
      <c r="E10" s="657"/>
      <c r="F10" s="656" t="s">
        <v>625</v>
      </c>
    </row>
    <row r="11" spans="2:6">
      <c r="B11" s="656" t="s">
        <v>626</v>
      </c>
      <c r="C11" s="656"/>
      <c r="D11" s="656" t="s">
        <v>627</v>
      </c>
      <c r="E11" s="657"/>
      <c r="F11" s="656" t="s">
        <v>628</v>
      </c>
    </row>
    <row r="12" spans="2:6">
      <c r="B12" s="656" t="s">
        <v>629</v>
      </c>
      <c r="C12" s="656"/>
      <c r="D12" s="656" t="s">
        <v>630</v>
      </c>
      <c r="E12" s="657"/>
      <c r="F12" s="656" t="s">
        <v>631</v>
      </c>
    </row>
    <row r="13" spans="2:6">
      <c r="B13" s="656" t="s">
        <v>632</v>
      </c>
      <c r="C13" s="656"/>
      <c r="D13" s="656" t="s">
        <v>633</v>
      </c>
      <c r="E13" s="657"/>
      <c r="F13" s="656" t="s">
        <v>634</v>
      </c>
    </row>
    <row r="14" spans="2:6">
      <c r="B14" s="656" t="s">
        <v>635</v>
      </c>
      <c r="C14" s="656"/>
      <c r="D14" s="656" t="s">
        <v>636</v>
      </c>
      <c r="E14" s="657"/>
      <c r="F14" s="656" t="s">
        <v>637</v>
      </c>
    </row>
    <row r="15" spans="2:6">
      <c r="B15" s="656" t="s">
        <v>638</v>
      </c>
      <c r="C15" s="656"/>
      <c r="D15" s="656" t="s">
        <v>639</v>
      </c>
      <c r="E15" s="657"/>
      <c r="F15" s="656" t="s">
        <v>640</v>
      </c>
    </row>
    <row r="16" spans="2:6">
      <c r="B16" s="656" t="s">
        <v>641</v>
      </c>
      <c r="C16" s="656"/>
      <c r="D16" s="656" t="s">
        <v>642</v>
      </c>
      <c r="E16" s="657"/>
      <c r="F16" s="656" t="s">
        <v>643</v>
      </c>
    </row>
    <row r="17" spans="2:6">
      <c r="B17" s="656" t="s">
        <v>644</v>
      </c>
      <c r="C17" s="656"/>
      <c r="D17" s="656" t="s">
        <v>645</v>
      </c>
      <c r="E17" s="657"/>
      <c r="F17" s="656" t="s">
        <v>646</v>
      </c>
    </row>
    <row r="18" spans="2:6">
      <c r="B18" s="656" t="s">
        <v>647</v>
      </c>
      <c r="C18" s="656"/>
      <c r="D18" s="656" t="s">
        <v>648</v>
      </c>
      <c r="E18" s="657"/>
      <c r="F18" s="656" t="s">
        <v>649</v>
      </c>
    </row>
    <row r="19" spans="2:6">
      <c r="B19" s="656" t="s">
        <v>650</v>
      </c>
      <c r="C19" s="656"/>
      <c r="D19" s="656" t="s">
        <v>651</v>
      </c>
      <c r="E19" s="657"/>
      <c r="F19" s="656" t="s">
        <v>652</v>
      </c>
    </row>
    <row r="20" spans="2:6">
      <c r="B20" s="656" t="s">
        <v>653</v>
      </c>
      <c r="C20" s="656"/>
      <c r="D20" s="656" t="s">
        <v>654</v>
      </c>
      <c r="E20" s="657"/>
      <c r="F20" s="656" t="s">
        <v>655</v>
      </c>
    </row>
    <row r="21" spans="2:6">
      <c r="B21" s="656" t="s">
        <v>656</v>
      </c>
      <c r="C21" s="656"/>
      <c r="D21" s="656" t="s">
        <v>657</v>
      </c>
      <c r="E21" s="657"/>
      <c r="F21" s="656" t="s">
        <v>658</v>
      </c>
    </row>
    <row r="22" spans="2:6">
      <c r="B22" s="656" t="s">
        <v>659</v>
      </c>
      <c r="C22" s="656"/>
      <c r="D22" s="656" t="s">
        <v>660</v>
      </c>
      <c r="E22" s="657"/>
      <c r="F22" s="656" t="s">
        <v>661</v>
      </c>
    </row>
    <row r="23" spans="2:6">
      <c r="B23" s="656" t="s">
        <v>662</v>
      </c>
      <c r="C23" s="656"/>
      <c r="D23" s="656" t="s">
        <v>663</v>
      </c>
      <c r="E23" s="657"/>
      <c r="F23" s="656" t="s">
        <v>664</v>
      </c>
    </row>
    <row r="24" spans="2:6">
      <c r="B24" s="656" t="s">
        <v>665</v>
      </c>
      <c r="C24" s="656"/>
      <c r="D24" s="656" t="s">
        <v>666</v>
      </c>
      <c r="E24" s="657"/>
      <c r="F24" s="656" t="s">
        <v>667</v>
      </c>
    </row>
    <row r="25" spans="2:6">
      <c r="B25" s="656" t="s">
        <v>668</v>
      </c>
      <c r="C25" s="656"/>
      <c r="D25" s="656" t="s">
        <v>669</v>
      </c>
      <c r="E25" s="657"/>
      <c r="F25" s="656" t="s">
        <v>670</v>
      </c>
    </row>
    <row r="26" spans="2:6">
      <c r="B26" s="656" t="s">
        <v>671</v>
      </c>
      <c r="C26" s="656"/>
      <c r="D26" s="656" t="s">
        <v>672</v>
      </c>
      <c r="E26" s="657"/>
      <c r="F26" s="656" t="s">
        <v>673</v>
      </c>
    </row>
    <row r="27" spans="2:6">
      <c r="B27" s="656" t="s">
        <v>674</v>
      </c>
      <c r="C27" s="656"/>
      <c r="D27" s="656" t="s">
        <v>675</v>
      </c>
      <c r="E27" s="657"/>
      <c r="F27" s="656" t="s">
        <v>676</v>
      </c>
    </row>
    <row r="28" spans="2:6">
      <c r="B28" s="656" t="s">
        <v>677</v>
      </c>
      <c r="C28" s="656"/>
      <c r="D28" s="656" t="s">
        <v>678</v>
      </c>
      <c r="E28" s="657"/>
      <c r="F28" s="656" t="s">
        <v>679</v>
      </c>
    </row>
    <row r="29" spans="2:6">
      <c r="B29" s="656" t="s">
        <v>680</v>
      </c>
      <c r="C29" s="656"/>
      <c r="D29" s="656" t="s">
        <v>681</v>
      </c>
      <c r="E29" s="657"/>
      <c r="F29" s="656" t="s">
        <v>682</v>
      </c>
    </row>
    <row r="30" spans="2:6">
      <c r="B30" s="656" t="s">
        <v>683</v>
      </c>
      <c r="C30" s="656"/>
      <c r="D30" s="656" t="s">
        <v>684</v>
      </c>
      <c r="E30" s="657"/>
      <c r="F30" s="656" t="s">
        <v>685</v>
      </c>
    </row>
    <row r="31" spans="2:6">
      <c r="B31" s="656" t="s">
        <v>686</v>
      </c>
      <c r="C31" s="656"/>
      <c r="D31" s="656" t="s">
        <v>687</v>
      </c>
      <c r="E31" s="657"/>
      <c r="F31" s="656" t="s">
        <v>688</v>
      </c>
    </row>
    <row r="32" spans="2:6">
      <c r="B32" s="656" t="s">
        <v>689</v>
      </c>
      <c r="C32" s="656"/>
      <c r="D32" s="656" t="s">
        <v>690</v>
      </c>
      <c r="E32" s="657"/>
      <c r="F32" s="656" t="s">
        <v>691</v>
      </c>
    </row>
    <row r="33" spans="2:9">
      <c r="B33" s="656" t="s">
        <v>692</v>
      </c>
      <c r="C33" s="656"/>
      <c r="D33" s="656" t="s">
        <v>693</v>
      </c>
      <c r="E33" s="657"/>
      <c r="F33" s="656" t="s">
        <v>694</v>
      </c>
      <c r="I33" s="68"/>
    </row>
    <row r="34" spans="2:9">
      <c r="B34" s="656" t="s">
        <v>695</v>
      </c>
      <c r="C34" s="656"/>
      <c r="D34" s="656" t="s">
        <v>696</v>
      </c>
      <c r="E34" s="657"/>
      <c r="F34" s="656" t="s">
        <v>697</v>
      </c>
      <c r="I34" s="68"/>
    </row>
    <row r="35" spans="2:9">
      <c r="B35" s="656" t="s">
        <v>698</v>
      </c>
      <c r="C35" s="656"/>
      <c r="D35" s="656" t="s">
        <v>699</v>
      </c>
      <c r="E35" s="657"/>
      <c r="F35" s="656" t="s">
        <v>700</v>
      </c>
      <c r="I35" s="68"/>
    </row>
    <row r="36" spans="2:9">
      <c r="B36" s="656" t="s">
        <v>701</v>
      </c>
      <c r="C36" s="656"/>
      <c r="D36" s="656" t="s">
        <v>702</v>
      </c>
      <c r="E36" s="657"/>
      <c r="F36" s="656" t="s">
        <v>703</v>
      </c>
      <c r="I36" s="68"/>
    </row>
    <row r="37" spans="2:9">
      <c r="B37" s="656" t="s">
        <v>704</v>
      </c>
      <c r="C37" s="656"/>
      <c r="D37" s="656" t="s">
        <v>705</v>
      </c>
      <c r="E37" s="657"/>
      <c r="F37" s="656" t="s">
        <v>706</v>
      </c>
      <c r="I37" s="68"/>
    </row>
    <row r="38" spans="2:9">
      <c r="B38" s="656" t="s">
        <v>707</v>
      </c>
      <c r="C38" s="656"/>
      <c r="D38" s="656" t="s">
        <v>708</v>
      </c>
      <c r="E38" s="657"/>
      <c r="F38" s="656" t="s">
        <v>709</v>
      </c>
      <c r="I38" s="68"/>
    </row>
    <row r="39" spans="2:9">
      <c r="B39" s="656" t="s">
        <v>710</v>
      </c>
      <c r="C39" s="656"/>
      <c r="D39" s="656" t="s">
        <v>711</v>
      </c>
      <c r="E39" s="657"/>
      <c r="F39" s="656" t="s">
        <v>712</v>
      </c>
      <c r="I39" s="68"/>
    </row>
    <row r="40" spans="2:9">
      <c r="B40" s="656" t="s">
        <v>713</v>
      </c>
      <c r="C40" s="656"/>
      <c r="D40" s="656" t="s">
        <v>714</v>
      </c>
      <c r="E40" s="657"/>
      <c r="F40" s="656" t="s">
        <v>715</v>
      </c>
      <c r="I40" s="68"/>
    </row>
    <row r="41" spans="2:9">
      <c r="B41" s="656" t="s">
        <v>716</v>
      </c>
      <c r="C41" s="656"/>
      <c r="D41" s="656" t="s">
        <v>717</v>
      </c>
      <c r="E41" s="657"/>
      <c r="F41" s="656"/>
      <c r="I41" s="68"/>
    </row>
    <row r="42" spans="2:9">
      <c r="B42" s="656" t="s">
        <v>718</v>
      </c>
      <c r="C42" s="656"/>
      <c r="D42" s="656" t="s">
        <v>719</v>
      </c>
      <c r="E42" s="657"/>
      <c r="F42" s="656"/>
      <c r="I42" s="68"/>
    </row>
    <row r="43" spans="2:9">
      <c r="C43" s="346"/>
      <c r="E43" s="347"/>
      <c r="I43" s="68"/>
    </row>
    <row r="44" spans="2:9">
      <c r="C44" s="346"/>
      <c r="E44" s="347"/>
      <c r="F44" s="347"/>
      <c r="I44" s="68"/>
    </row>
    <row r="45" spans="2:9">
      <c r="C45" s="346"/>
      <c r="I45" s="68"/>
    </row>
    <row r="46" spans="2:9">
      <c r="C46" s="346"/>
      <c r="I46" s="68"/>
    </row>
    <row r="47" spans="2:9">
      <c r="C47" s="346"/>
      <c r="I47" s="68"/>
    </row>
    <row r="48" spans="2:9">
      <c r="C48" s="346"/>
      <c r="I48" s="68"/>
    </row>
    <row r="49" spans="3:9">
      <c r="C49" s="346"/>
      <c r="I49" s="68"/>
    </row>
    <row r="50" spans="3:9">
      <c r="C50" s="346"/>
      <c r="I50" s="68"/>
    </row>
    <row r="51" spans="3:9">
      <c r="C51" s="346"/>
      <c r="I51" s="68"/>
    </row>
    <row r="52" spans="3:9">
      <c r="C52" s="346"/>
      <c r="I52" s="68"/>
    </row>
    <row r="53" spans="3:9">
      <c r="C53" s="346"/>
      <c r="I53" s="68"/>
    </row>
    <row r="54" spans="3:9">
      <c r="C54" s="346"/>
      <c r="I54" s="68"/>
    </row>
    <row r="55" spans="3:9">
      <c r="C55" s="346"/>
      <c r="I55" s="68"/>
    </row>
    <row r="56" spans="3:9">
      <c r="C56" s="346"/>
      <c r="I56" s="68"/>
    </row>
    <row r="57" spans="3:9">
      <c r="C57" s="346"/>
      <c r="I57" s="68"/>
    </row>
    <row r="58" spans="3:9">
      <c r="C58" s="346"/>
      <c r="I58" s="68"/>
    </row>
    <row r="59" spans="3:9">
      <c r="C59" s="346"/>
      <c r="I59" s="68"/>
    </row>
    <row r="60" spans="3:9">
      <c r="C60" s="346"/>
      <c r="I60" s="68"/>
    </row>
    <row r="61" spans="3:9">
      <c r="C61" s="346"/>
      <c r="I61" s="68"/>
    </row>
    <row r="62" spans="3:9">
      <c r="C62" s="346"/>
      <c r="I62" s="68"/>
    </row>
    <row r="63" spans="3:9">
      <c r="C63" s="346"/>
      <c r="I63" s="68"/>
    </row>
    <row r="64" spans="3:9">
      <c r="C64" s="346"/>
      <c r="I64" s="68"/>
    </row>
    <row r="65" spans="4:9">
      <c r="D65" s="348"/>
      <c r="I65" s="68"/>
    </row>
    <row r="66" spans="4:9">
      <c r="D66" s="349"/>
      <c r="I66" s="68"/>
    </row>
    <row r="67" spans="4:9">
      <c r="D67" s="349"/>
      <c r="I67" s="68"/>
    </row>
    <row r="68" spans="4:9">
      <c r="D68" s="349"/>
      <c r="I68" s="68"/>
    </row>
    <row r="69" spans="4:9">
      <c r="D69" s="349"/>
      <c r="I69" s="68"/>
    </row>
    <row r="70" spans="4:9">
      <c r="D70" s="349"/>
      <c r="I70" s="68"/>
    </row>
    <row r="71" spans="4:9">
      <c r="D71" s="349"/>
      <c r="I71" s="68"/>
    </row>
    <row r="72" spans="4:9">
      <c r="D72" s="349"/>
      <c r="I72" s="68"/>
    </row>
    <row r="73" spans="4:9">
      <c r="D73" s="349"/>
      <c r="I73" s="68"/>
    </row>
    <row r="74" spans="4:9">
      <c r="D74" s="349"/>
      <c r="I74" s="68"/>
    </row>
    <row r="75" spans="4:9">
      <c r="D75" s="349"/>
      <c r="I75" s="68"/>
    </row>
    <row r="76" spans="4:9">
      <c r="D76" s="349"/>
      <c r="I76" s="68"/>
    </row>
    <row r="77" spans="4:9">
      <c r="D77" s="349"/>
      <c r="I77" s="68"/>
    </row>
    <row r="78" spans="4:9">
      <c r="D78" s="349"/>
      <c r="I78" s="68"/>
    </row>
    <row r="79" spans="4:9">
      <c r="D79" s="349"/>
      <c r="I79" s="68"/>
    </row>
    <row r="80" spans="4:9">
      <c r="D80" s="349"/>
      <c r="I80" s="68"/>
    </row>
    <row r="81" spans="4:9">
      <c r="D81" s="349"/>
      <c r="I81" s="68"/>
    </row>
    <row r="82" spans="4:9">
      <c r="D82" s="349"/>
      <c r="I82" s="68"/>
    </row>
    <row r="83" spans="4:9">
      <c r="D83" s="349"/>
      <c r="I83" s="68"/>
    </row>
    <row r="84" spans="4:9">
      <c r="D84" s="349"/>
      <c r="I84" s="68"/>
    </row>
    <row r="85" spans="4:9">
      <c r="D85" s="349"/>
      <c r="I85" s="68"/>
    </row>
    <row r="86" spans="4:9">
      <c r="D86" s="349"/>
      <c r="I86" s="68"/>
    </row>
    <row r="87" spans="4:9">
      <c r="D87" s="349"/>
      <c r="I87" s="68"/>
    </row>
    <row r="88" spans="4:9">
      <c r="D88" s="349"/>
      <c r="I88" s="68"/>
    </row>
    <row r="89" spans="4:9">
      <c r="D89" s="349"/>
      <c r="I89" s="68"/>
    </row>
    <row r="90" spans="4:9">
      <c r="D90" s="349"/>
      <c r="I90" s="68"/>
    </row>
    <row r="91" spans="4:9">
      <c r="D91" s="349"/>
      <c r="I91" s="68"/>
    </row>
    <row r="92" spans="4:9">
      <c r="D92" s="349"/>
      <c r="I92" s="68"/>
    </row>
    <row r="93" spans="4:9">
      <c r="D93" s="349"/>
      <c r="I93" s="68"/>
    </row>
    <row r="94" spans="4:9">
      <c r="D94" s="349"/>
      <c r="I94" s="68"/>
    </row>
    <row r="95" spans="4:9">
      <c r="D95" s="349"/>
      <c r="I95" s="68"/>
    </row>
    <row r="96" spans="4:9">
      <c r="D96" s="349"/>
      <c r="I96" s="68"/>
    </row>
    <row r="97" spans="4:9">
      <c r="D97" s="349"/>
      <c r="I97" s="68"/>
    </row>
    <row r="98" spans="4:9">
      <c r="D98" s="349"/>
      <c r="I98" s="68"/>
    </row>
    <row r="99" spans="4:9">
      <c r="D99" s="349"/>
      <c r="I99" s="68"/>
    </row>
    <row r="100" spans="4:9">
      <c r="D100" s="349"/>
      <c r="I100" s="68"/>
    </row>
    <row r="101" spans="4:9">
      <c r="D101" s="349"/>
      <c r="I101" s="68"/>
    </row>
    <row r="102" spans="4:9">
      <c r="D102" s="349"/>
      <c r="I102" s="68"/>
    </row>
    <row r="103" spans="4:9">
      <c r="D103" s="349"/>
      <c r="I103" s="68"/>
    </row>
    <row r="104" spans="4:9">
      <c r="D104" s="349"/>
      <c r="I104" s="68"/>
    </row>
    <row r="105" spans="4:9">
      <c r="D105" s="349"/>
      <c r="I105" s="68"/>
    </row>
    <row r="106" spans="4:9">
      <c r="D106" s="349"/>
      <c r="I106" s="68"/>
    </row>
    <row r="107" spans="4:9">
      <c r="D107" s="349"/>
      <c r="I107" s="68"/>
    </row>
    <row r="108" spans="4:9">
      <c r="D108" s="349"/>
      <c r="I108" s="68"/>
    </row>
    <row r="109" spans="4:9">
      <c r="D109" s="349"/>
      <c r="I109" s="68"/>
    </row>
    <row r="110" spans="4:9">
      <c r="D110" s="349"/>
      <c r="I110" s="68"/>
    </row>
    <row r="111" spans="4:9">
      <c r="D111" s="349"/>
      <c r="I111" s="68"/>
    </row>
    <row r="112" spans="4:9">
      <c r="D112" s="349"/>
      <c r="I112" s="68"/>
    </row>
    <row r="113" spans="4:9">
      <c r="D113" s="349"/>
      <c r="I113" s="68"/>
    </row>
    <row r="114" spans="4:9">
      <c r="D114" s="349"/>
      <c r="I114" s="68"/>
    </row>
    <row r="115" spans="4:9">
      <c r="D115" s="349"/>
      <c r="I115" s="68"/>
    </row>
    <row r="116" spans="4:9">
      <c r="D116" s="349"/>
      <c r="I116" s="68"/>
    </row>
    <row r="117" spans="4:9">
      <c r="D117" s="349"/>
      <c r="I117" s="68"/>
    </row>
    <row r="118" spans="4:9">
      <c r="D118" s="349"/>
      <c r="I118" s="68"/>
    </row>
    <row r="119" spans="4:9">
      <c r="D119" s="349"/>
      <c r="I119" s="68"/>
    </row>
    <row r="120" spans="4:9">
      <c r="D120" s="349"/>
      <c r="I120" s="68"/>
    </row>
    <row r="121" spans="4:9">
      <c r="D121" s="349"/>
      <c r="I121" s="68"/>
    </row>
    <row r="122" spans="4:9">
      <c r="D122" s="349"/>
      <c r="I122" s="68"/>
    </row>
    <row r="123" spans="4:9">
      <c r="D123" s="349"/>
      <c r="I123" s="68"/>
    </row>
    <row r="124" spans="4:9">
      <c r="D124" s="349"/>
      <c r="I124" s="68"/>
    </row>
    <row r="125" spans="4:9">
      <c r="D125" s="349"/>
      <c r="I125" s="68"/>
    </row>
    <row r="126" spans="4:9">
      <c r="I126" s="68"/>
    </row>
  </sheetData>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49"/>
  <sheetViews>
    <sheetView workbookViewId="0"/>
  </sheetViews>
  <sheetFormatPr defaultColWidth="9.109375" defaultRowHeight="13.2"/>
  <cols>
    <col min="1" max="1" width="9.109375" style="184"/>
    <col min="2" max="2" width="3" style="354" bestFit="1" customWidth="1"/>
    <col min="3" max="3" width="95.5546875" style="728" customWidth="1"/>
    <col min="4" max="16384" width="9.109375" style="184"/>
  </cols>
  <sheetData>
    <row r="1" spans="2:3">
      <c r="B1" s="68" t="s">
        <v>445</v>
      </c>
    </row>
    <row r="3" spans="2:3" ht="52.8">
      <c r="B3" s="350">
        <v>1</v>
      </c>
      <c r="C3" s="658" t="s">
        <v>720</v>
      </c>
    </row>
    <row r="4" spans="2:3" ht="39.6">
      <c r="B4" s="350">
        <f>B3+1</f>
        <v>2</v>
      </c>
      <c r="C4" s="658" t="s">
        <v>721</v>
      </c>
    </row>
    <row r="5" spans="2:3" ht="52.8">
      <c r="B5" s="350">
        <f t="shared" ref="B5:B32" si="0">B4+1</f>
        <v>3</v>
      </c>
      <c r="C5" s="658" t="s">
        <v>722</v>
      </c>
    </row>
    <row r="6" spans="2:3" ht="66">
      <c r="B6" s="350">
        <f t="shared" si="0"/>
        <v>4</v>
      </c>
      <c r="C6" s="351" t="s">
        <v>723</v>
      </c>
    </row>
    <row r="7" spans="2:3" ht="52.8">
      <c r="B7" s="350">
        <f t="shared" si="0"/>
        <v>5</v>
      </c>
      <c r="C7" s="351" t="s">
        <v>724</v>
      </c>
    </row>
    <row r="8" spans="2:3" ht="26.4">
      <c r="B8" s="350">
        <f t="shared" si="0"/>
        <v>6</v>
      </c>
      <c r="C8" s="658" t="s">
        <v>406</v>
      </c>
    </row>
    <row r="9" spans="2:3" ht="26.4">
      <c r="B9" s="350">
        <f t="shared" si="0"/>
        <v>7</v>
      </c>
      <c r="C9" s="658" t="s">
        <v>407</v>
      </c>
    </row>
    <row r="10" spans="2:3" ht="26.4">
      <c r="B10" s="350">
        <f t="shared" si="0"/>
        <v>8</v>
      </c>
      <c r="C10" s="658" t="s">
        <v>408</v>
      </c>
    </row>
    <row r="11" spans="2:3" ht="39.6">
      <c r="B11" s="350">
        <f t="shared" si="0"/>
        <v>9</v>
      </c>
      <c r="C11" s="658" t="s">
        <v>409</v>
      </c>
    </row>
    <row r="12" spans="2:3" ht="26.4">
      <c r="B12" s="350">
        <f t="shared" si="0"/>
        <v>10</v>
      </c>
      <c r="C12" s="658" t="s">
        <v>410</v>
      </c>
    </row>
    <row r="13" spans="2:3" ht="39.6">
      <c r="B13" s="350">
        <f t="shared" si="0"/>
        <v>11</v>
      </c>
      <c r="C13" s="658" t="s">
        <v>411</v>
      </c>
    </row>
    <row r="14" spans="2:3" ht="39.6">
      <c r="B14" s="350">
        <f t="shared" si="0"/>
        <v>12</v>
      </c>
      <c r="C14" s="351" t="s">
        <v>412</v>
      </c>
    </row>
    <row r="15" spans="2:3" ht="79.2">
      <c r="B15" s="350">
        <f t="shared" si="0"/>
        <v>13</v>
      </c>
      <c r="C15" s="658" t="s">
        <v>413</v>
      </c>
    </row>
    <row r="16" spans="2:3" ht="39.6">
      <c r="B16" s="350">
        <f t="shared" si="0"/>
        <v>14</v>
      </c>
      <c r="C16" s="658" t="s">
        <v>414</v>
      </c>
    </row>
    <row r="17" spans="2:3" ht="52.8">
      <c r="B17" s="350">
        <f t="shared" si="0"/>
        <v>15</v>
      </c>
      <c r="C17" s="658" t="s">
        <v>725</v>
      </c>
    </row>
    <row r="18" spans="2:3" ht="52.8">
      <c r="B18" s="350">
        <f t="shared" si="0"/>
        <v>16</v>
      </c>
      <c r="C18" s="658" t="s">
        <v>726</v>
      </c>
    </row>
    <row r="19" spans="2:3" ht="26.4">
      <c r="B19" s="350">
        <f t="shared" si="0"/>
        <v>17</v>
      </c>
      <c r="C19" s="658" t="s">
        <v>415</v>
      </c>
    </row>
    <row r="20" spans="2:3" ht="66">
      <c r="B20" s="350">
        <f>B19+1</f>
        <v>18</v>
      </c>
      <c r="C20" s="351" t="s">
        <v>416</v>
      </c>
    </row>
    <row r="21" spans="2:3" ht="26.4">
      <c r="B21" s="350">
        <f>B20+1</f>
        <v>19</v>
      </c>
      <c r="C21" s="658" t="s">
        <v>417</v>
      </c>
    </row>
    <row r="22" spans="2:3" ht="52.8">
      <c r="B22" s="350">
        <f t="shared" si="0"/>
        <v>20</v>
      </c>
      <c r="C22" s="658" t="s">
        <v>727</v>
      </c>
    </row>
    <row r="23" spans="2:3" ht="39.6">
      <c r="B23" s="350">
        <f>B22+1</f>
        <v>21</v>
      </c>
      <c r="C23" s="658" t="s">
        <v>728</v>
      </c>
    </row>
    <row r="24" spans="2:3" ht="26.4">
      <c r="B24" s="350">
        <f t="shared" si="0"/>
        <v>22</v>
      </c>
      <c r="C24" s="658" t="s">
        <v>418</v>
      </c>
    </row>
    <row r="25" spans="2:3" ht="52.8">
      <c r="B25" s="350">
        <f t="shared" si="0"/>
        <v>23</v>
      </c>
      <c r="C25" s="658" t="s">
        <v>419</v>
      </c>
    </row>
    <row r="26" spans="2:3" ht="39.6">
      <c r="B26" s="350">
        <f t="shared" si="0"/>
        <v>24</v>
      </c>
      <c r="C26" s="658" t="s">
        <v>420</v>
      </c>
    </row>
    <row r="27" spans="2:3" ht="26.4">
      <c r="B27" s="350">
        <f t="shared" si="0"/>
        <v>25</v>
      </c>
      <c r="C27" s="658" t="s">
        <v>421</v>
      </c>
    </row>
    <row r="28" spans="2:3" ht="39.6">
      <c r="B28" s="350">
        <f t="shared" si="0"/>
        <v>26</v>
      </c>
      <c r="C28" s="658" t="s">
        <v>422</v>
      </c>
    </row>
    <row r="29" spans="2:3" ht="39.6">
      <c r="B29" s="350">
        <f t="shared" si="0"/>
        <v>27</v>
      </c>
      <c r="C29" s="658" t="s">
        <v>423</v>
      </c>
    </row>
    <row r="30" spans="2:3" ht="66">
      <c r="B30" s="350">
        <f t="shared" si="0"/>
        <v>28</v>
      </c>
      <c r="C30" s="658" t="s">
        <v>729</v>
      </c>
    </row>
    <row r="31" spans="2:3" ht="39.6">
      <c r="B31" s="350">
        <f t="shared" si="0"/>
        <v>29</v>
      </c>
      <c r="C31" s="351" t="s">
        <v>730</v>
      </c>
    </row>
    <row r="32" spans="2:3" ht="26.4">
      <c r="B32" s="350">
        <f t="shared" si="0"/>
        <v>30</v>
      </c>
      <c r="C32" s="659" t="s">
        <v>731</v>
      </c>
    </row>
    <row r="33" spans="2:3">
      <c r="B33" s="352"/>
      <c r="C33" s="353"/>
    </row>
    <row r="34" spans="2:3">
      <c r="B34" s="184"/>
      <c r="C34" s="726"/>
    </row>
    <row r="35" spans="2:3" ht="13.8">
      <c r="B35" s="184"/>
      <c r="C35" s="727"/>
    </row>
    <row r="36" spans="2:3" ht="13.8">
      <c r="B36" s="184"/>
      <c r="C36" s="727"/>
    </row>
    <row r="37" spans="2:3" ht="13.8">
      <c r="B37" s="184"/>
      <c r="C37" s="727"/>
    </row>
    <row r="38" spans="2:3" ht="13.8">
      <c r="B38" s="184"/>
      <c r="C38" s="727"/>
    </row>
    <row r="39" spans="2:3" ht="13.8">
      <c r="B39" s="184"/>
      <c r="C39" s="727"/>
    </row>
    <row r="40" spans="2:3">
      <c r="B40" s="184"/>
      <c r="C40" s="726"/>
    </row>
    <row r="41" spans="2:3">
      <c r="B41" s="184"/>
      <c r="C41" s="726"/>
    </row>
    <row r="42" spans="2:3">
      <c r="B42" s="184"/>
      <c r="C42" s="726"/>
    </row>
    <row r="43" spans="2:3">
      <c r="B43" s="184"/>
      <c r="C43" s="726"/>
    </row>
    <row r="44" spans="2:3">
      <c r="B44" s="184"/>
      <c r="C44" s="726"/>
    </row>
    <row r="45" spans="2:3">
      <c r="B45" s="184"/>
      <c r="C45" s="726"/>
    </row>
    <row r="46" spans="2:3">
      <c r="B46" s="184"/>
      <c r="C46" s="726"/>
    </row>
    <row r="47" spans="2:3">
      <c r="B47" s="184"/>
      <c r="C47" s="726"/>
    </row>
    <row r="48" spans="2:3">
      <c r="B48" s="184"/>
      <c r="C48" s="726"/>
    </row>
    <row r="49" spans="2:3">
      <c r="B49" s="184"/>
      <c r="C49" s="726"/>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7"/>
  <sheetViews>
    <sheetView workbookViewId="0">
      <selection activeCell="B1" sqref="B1"/>
    </sheetView>
  </sheetViews>
  <sheetFormatPr defaultColWidth="9.109375" defaultRowHeight="15"/>
  <cols>
    <col min="1" max="1" width="2.109375" style="355" customWidth="1"/>
    <col min="2" max="2" width="62.44140625" style="356" customWidth="1"/>
    <col min="3" max="3" width="10.5546875" style="371" customWidth="1"/>
    <col min="4" max="4" width="2.6640625" style="371" customWidth="1"/>
    <col min="5" max="5" width="10.44140625" style="371" customWidth="1"/>
    <col min="6" max="6" width="2.88671875" style="371" customWidth="1"/>
    <col min="7" max="7" width="10.6640625" style="372" customWidth="1"/>
    <col min="8" max="8" width="2.88671875" style="372" customWidth="1"/>
    <col min="9" max="9" width="10.44140625" style="372" customWidth="1"/>
    <col min="10" max="10" width="2.88671875" style="372" customWidth="1"/>
    <col min="11" max="11" width="10.6640625" style="373" customWidth="1"/>
    <col min="12" max="12" width="2.88671875" style="373" customWidth="1"/>
    <col min="13" max="13" width="10.44140625" style="373" customWidth="1"/>
    <col min="14" max="14" width="2.88671875" style="373" customWidth="1"/>
    <col min="15" max="15" width="9.109375" style="374"/>
    <col min="16" max="16384" width="9.109375" style="355"/>
  </cols>
  <sheetData>
    <row r="1" spans="2:15" ht="16.2">
      <c r="B1" s="73" t="s">
        <v>446</v>
      </c>
    </row>
    <row r="2" spans="2:15">
      <c r="B2" s="586" t="s">
        <v>732</v>
      </c>
    </row>
    <row r="4" spans="2:15" ht="16.5" customHeight="1">
      <c r="B4" s="842" t="s">
        <v>15</v>
      </c>
      <c r="C4" s="844" t="s">
        <v>13</v>
      </c>
      <c r="D4" s="844"/>
      <c r="E4" s="844"/>
      <c r="F4" s="844"/>
      <c r="G4" s="844" t="s">
        <v>396</v>
      </c>
      <c r="H4" s="844"/>
      <c r="I4" s="844"/>
      <c r="J4" s="844"/>
      <c r="K4" s="844" t="s">
        <v>455</v>
      </c>
      <c r="L4" s="844"/>
      <c r="M4" s="844"/>
      <c r="N4" s="844"/>
      <c r="O4" s="357"/>
    </row>
    <row r="5" spans="2:15" ht="15.75" customHeight="1" thickBot="1">
      <c r="B5" s="843"/>
      <c r="C5" s="845" t="s">
        <v>232</v>
      </c>
      <c r="D5" s="845"/>
      <c r="E5" s="845"/>
      <c r="F5" s="845"/>
      <c r="G5" s="845" t="s">
        <v>232</v>
      </c>
      <c r="H5" s="845"/>
      <c r="I5" s="845"/>
      <c r="J5" s="845"/>
      <c r="K5" s="845" t="s">
        <v>232</v>
      </c>
      <c r="L5" s="845"/>
      <c r="M5" s="845"/>
      <c r="N5" s="845"/>
      <c r="O5" s="358"/>
    </row>
    <row r="6" spans="2:15" s="359" customFormat="1" ht="25.5" customHeight="1">
      <c r="B6" s="360" t="s">
        <v>397</v>
      </c>
      <c r="C6" s="361">
        <v>48597</v>
      </c>
      <c r="D6" s="362"/>
      <c r="E6" s="363">
        <v>2.56144149538385E-2</v>
      </c>
      <c r="F6" s="362"/>
      <c r="G6" s="361">
        <v>47279</v>
      </c>
      <c r="H6" s="362"/>
      <c r="I6" s="363">
        <v>2.2397385779443616E-2</v>
      </c>
      <c r="J6" s="362"/>
      <c r="K6" s="361">
        <v>50422</v>
      </c>
      <c r="L6" s="362"/>
      <c r="M6" s="363">
        <v>2.3990141689425155E-2</v>
      </c>
      <c r="N6" s="364"/>
      <c r="O6" s="365"/>
    </row>
    <row r="7" spans="2:15" s="359" customFormat="1" ht="25.5" customHeight="1">
      <c r="B7" s="360" t="s">
        <v>457</v>
      </c>
      <c r="C7" s="361">
        <v>84408</v>
      </c>
      <c r="D7" s="362"/>
      <c r="E7" s="363">
        <v>4.4489609182122351E-2</v>
      </c>
      <c r="F7" s="362"/>
      <c r="G7" s="361">
        <v>82024</v>
      </c>
      <c r="H7" s="362"/>
      <c r="I7" s="363">
        <v>3.8857064895050301E-2</v>
      </c>
      <c r="J7" s="362"/>
      <c r="K7" s="361">
        <v>82701</v>
      </c>
      <c r="L7" s="362"/>
      <c r="M7" s="363">
        <v>3.9348076392391212E-2</v>
      </c>
      <c r="N7" s="364"/>
      <c r="O7" s="366"/>
    </row>
    <row r="8" spans="2:15" s="359" customFormat="1" ht="25.5" customHeight="1">
      <c r="B8" s="360" t="s">
        <v>22</v>
      </c>
      <c r="C8" s="361">
        <v>99786</v>
      </c>
      <c r="D8" s="362"/>
      <c r="E8" s="363">
        <v>5.2595016371046126E-2</v>
      </c>
      <c r="F8" s="362"/>
      <c r="G8" s="361">
        <v>135655</v>
      </c>
      <c r="H8" s="362"/>
      <c r="I8" s="363">
        <v>6.4263570885814497E-2</v>
      </c>
      <c r="J8" s="362"/>
      <c r="K8" s="361">
        <v>152707</v>
      </c>
      <c r="L8" s="362"/>
      <c r="M8" s="363">
        <v>7.2656034408929579E-2</v>
      </c>
      <c r="N8" s="364"/>
      <c r="O8" s="367"/>
    </row>
    <row r="9" spans="2:15" s="359" customFormat="1" ht="25.5" customHeight="1">
      <c r="B9" s="360" t="s">
        <v>398</v>
      </c>
      <c r="C9" s="361">
        <v>39664</v>
      </c>
      <c r="D9" s="362"/>
      <c r="E9" s="363">
        <v>2.0906026189457173E-2</v>
      </c>
      <c r="F9" s="362"/>
      <c r="G9" s="361">
        <v>33272</v>
      </c>
      <c r="H9" s="362"/>
      <c r="I9" s="363">
        <v>1.5761877781967637E-2</v>
      </c>
      <c r="J9" s="362"/>
      <c r="K9" s="361">
        <v>32939</v>
      </c>
      <c r="L9" s="362"/>
      <c r="M9" s="363">
        <v>1.567195424830382E-2</v>
      </c>
      <c r="N9" s="364"/>
      <c r="O9" s="367"/>
    </row>
    <row r="10" spans="2:15" s="359" customFormat="1" ht="25.5" customHeight="1">
      <c r="B10" s="360" t="s">
        <v>47</v>
      </c>
      <c r="C10" s="361">
        <v>2965</v>
      </c>
      <c r="D10" s="362"/>
      <c r="E10" s="363">
        <v>1.5627865987227843E-3</v>
      </c>
      <c r="F10" s="362"/>
      <c r="G10" s="361">
        <v>2235</v>
      </c>
      <c r="H10" s="362"/>
      <c r="I10" s="363">
        <v>1.058782064279204E-3</v>
      </c>
      <c r="J10" s="362"/>
      <c r="K10" s="361">
        <v>1847</v>
      </c>
      <c r="L10" s="362"/>
      <c r="M10" s="363">
        <v>8.7877893975582598E-4</v>
      </c>
      <c r="N10" s="364"/>
      <c r="O10" s="367"/>
    </row>
    <row r="11" spans="2:15" s="359" customFormat="1" ht="25.5" customHeight="1">
      <c r="B11" s="360" t="s">
        <v>44</v>
      </c>
      <c r="C11" s="361">
        <v>4021</v>
      </c>
      <c r="D11" s="362"/>
      <c r="E11" s="363">
        <v>2.1193810837990949E-3</v>
      </c>
      <c r="F11" s="362"/>
      <c r="G11" s="361">
        <v>3718</v>
      </c>
      <c r="H11" s="362"/>
      <c r="I11" s="363">
        <v>1.7613206778479106E-3</v>
      </c>
      <c r="J11" s="362"/>
      <c r="K11" s="361">
        <v>2477</v>
      </c>
      <c r="L11" s="362"/>
      <c r="M11" s="363">
        <v>1.1785248693964164E-3</v>
      </c>
      <c r="N11" s="364"/>
      <c r="O11" s="367"/>
    </row>
    <row r="12" spans="2:15" s="359" customFormat="1" ht="25.5" customHeight="1">
      <c r="B12" s="360" t="s">
        <v>45</v>
      </c>
      <c r="C12" s="361">
        <v>3518</v>
      </c>
      <c r="D12" s="362"/>
      <c r="E12" s="363">
        <v>1.8542607940326325E-3</v>
      </c>
      <c r="F12" s="362"/>
      <c r="G12" s="361">
        <v>2469</v>
      </c>
      <c r="H12" s="362"/>
      <c r="I12" s="363">
        <v>1.1696344146332682E-3</v>
      </c>
      <c r="J12" s="362"/>
      <c r="K12" s="361">
        <v>1720</v>
      </c>
      <c r="L12" s="362"/>
      <c r="M12" s="363">
        <v>8.1835396663780221E-4</v>
      </c>
      <c r="N12" s="364"/>
      <c r="O12" s="366"/>
    </row>
    <row r="13" spans="2:15" s="359" customFormat="1" ht="25.5" customHeight="1">
      <c r="B13" s="368" t="s">
        <v>39</v>
      </c>
      <c r="C13" s="361">
        <v>16034</v>
      </c>
      <c r="D13" s="362"/>
      <c r="E13" s="363">
        <v>8.4511704296529929E-3</v>
      </c>
      <c r="F13" s="362"/>
      <c r="G13" s="361">
        <v>13686</v>
      </c>
      <c r="H13" s="362"/>
      <c r="I13" s="363">
        <v>6.4834413117338631E-3</v>
      </c>
      <c r="J13" s="362"/>
      <c r="K13" s="361">
        <v>14028</v>
      </c>
      <c r="L13" s="362"/>
      <c r="M13" s="363">
        <v>6.6743426999971451E-3</v>
      </c>
      <c r="N13" s="364"/>
      <c r="O13" s="366"/>
    </row>
    <row r="14" spans="2:15" s="359" customFormat="1" ht="25.5" customHeight="1">
      <c r="B14" s="360" t="s">
        <v>36</v>
      </c>
      <c r="C14" s="361">
        <v>30930</v>
      </c>
      <c r="D14" s="362"/>
      <c r="E14" s="363">
        <v>1.6302525969138521E-2</v>
      </c>
      <c r="F14" s="362"/>
      <c r="G14" s="361">
        <v>29936</v>
      </c>
      <c r="H14" s="362"/>
      <c r="I14" s="363">
        <v>1.4181521197432774E-2</v>
      </c>
      <c r="J14" s="362"/>
      <c r="K14" s="361">
        <v>31810</v>
      </c>
      <c r="L14" s="362"/>
      <c r="M14" s="363">
        <v>1.5134790510900284E-2</v>
      </c>
      <c r="N14" s="364"/>
      <c r="O14" s="367"/>
    </row>
    <row r="15" spans="2:15" s="359" customFormat="1" ht="25.5" customHeight="1">
      <c r="B15" s="360" t="s">
        <v>31</v>
      </c>
      <c r="C15" s="361">
        <v>43512</v>
      </c>
      <c r="D15" s="362"/>
      <c r="E15" s="363">
        <v>2.2934222760076152E-2</v>
      </c>
      <c r="F15" s="362"/>
      <c r="G15" s="361">
        <v>52037</v>
      </c>
      <c r="H15" s="362"/>
      <c r="I15" s="363">
        <v>2.4651383569976256E-2</v>
      </c>
      <c r="J15" s="362"/>
      <c r="K15" s="361">
        <v>35086</v>
      </c>
      <c r="L15" s="362"/>
      <c r="M15" s="363">
        <v>1.6693469345031353E-2</v>
      </c>
      <c r="N15" s="364"/>
      <c r="O15" s="367"/>
    </row>
    <row r="16" spans="2:15" s="359" customFormat="1" ht="25.5" customHeight="1">
      <c r="B16" s="360" t="s">
        <v>19</v>
      </c>
      <c r="C16" s="361">
        <v>185831</v>
      </c>
      <c r="D16" s="362"/>
      <c r="E16" s="363">
        <v>9.7947452420658929E-2</v>
      </c>
      <c r="F16" s="362"/>
      <c r="G16" s="361">
        <v>202616</v>
      </c>
      <c r="H16" s="362"/>
      <c r="I16" s="363">
        <v>9.5984871022816637E-2</v>
      </c>
      <c r="J16" s="362"/>
      <c r="K16" s="361">
        <v>204644</v>
      </c>
      <c r="L16" s="362"/>
      <c r="M16" s="363">
        <v>9.7366993691061859E-2</v>
      </c>
      <c r="N16" s="364"/>
      <c r="O16" s="367"/>
    </row>
    <row r="17" spans="2:15" s="359" customFormat="1" ht="25.5" customHeight="1">
      <c r="B17" s="360" t="s">
        <v>46</v>
      </c>
      <c r="C17" s="361">
        <v>3630</v>
      </c>
      <c r="D17" s="362"/>
      <c r="E17" s="363">
        <v>1.913293542449817E-3</v>
      </c>
      <c r="F17" s="362"/>
      <c r="G17" s="361">
        <v>3765</v>
      </c>
      <c r="H17" s="362"/>
      <c r="I17" s="363">
        <v>1.7835858935173166E-3</v>
      </c>
      <c r="J17" s="362"/>
      <c r="K17" s="361">
        <v>3569</v>
      </c>
      <c r="L17" s="362"/>
      <c r="M17" s="363">
        <v>1.6980844807734396E-3</v>
      </c>
      <c r="N17" s="364"/>
      <c r="O17" s="367"/>
    </row>
    <row r="18" spans="2:15" s="359" customFormat="1" ht="25.5" customHeight="1">
      <c r="B18" s="360" t="s">
        <v>28</v>
      </c>
      <c r="C18" s="361">
        <v>42380</v>
      </c>
      <c r="D18" s="362"/>
      <c r="E18" s="363">
        <v>2.2337570338573896E-2</v>
      </c>
      <c r="F18" s="362"/>
      <c r="G18" s="361">
        <v>46829</v>
      </c>
      <c r="H18" s="362"/>
      <c r="I18" s="363">
        <v>2.2184208182608876E-2</v>
      </c>
      <c r="J18" s="362"/>
      <c r="K18" s="361">
        <v>24752</v>
      </c>
      <c r="L18" s="362"/>
      <c r="M18" s="363">
        <v>1.1776684524545861E-2</v>
      </c>
      <c r="N18" s="364"/>
      <c r="O18" s="367"/>
    </row>
    <row r="19" spans="2:15" s="359" customFormat="1" ht="25.5" customHeight="1">
      <c r="B19" s="360" t="s">
        <v>41</v>
      </c>
      <c r="C19" s="361">
        <v>12050</v>
      </c>
      <c r="D19" s="362"/>
      <c r="E19" s="363">
        <v>6.3512912359560041E-3</v>
      </c>
      <c r="F19" s="362"/>
      <c r="G19" s="361">
        <v>10581</v>
      </c>
      <c r="H19" s="362"/>
      <c r="I19" s="363">
        <v>5.0125158935741638E-3</v>
      </c>
      <c r="J19" s="362"/>
      <c r="K19" s="361">
        <v>7969</v>
      </c>
      <c r="L19" s="362"/>
      <c r="M19" s="363">
        <v>3.7915481163585153E-3</v>
      </c>
      <c r="N19" s="364"/>
      <c r="O19" s="366"/>
    </row>
    <row r="20" spans="2:15" s="359" customFormat="1" ht="25.5" customHeight="1">
      <c r="B20" s="360" t="s">
        <v>29</v>
      </c>
      <c r="C20" s="361">
        <v>42205</v>
      </c>
      <c r="D20" s="369"/>
      <c r="E20" s="363">
        <v>2.2245331669172044E-2</v>
      </c>
      <c r="F20" s="369"/>
      <c r="G20" s="361">
        <v>37619</v>
      </c>
      <c r="H20" s="369"/>
      <c r="I20" s="363">
        <v>1.7821173367391217E-2</v>
      </c>
      <c r="J20" s="369"/>
      <c r="K20" s="361">
        <v>39452</v>
      </c>
      <c r="L20" s="369"/>
      <c r="M20" s="363">
        <v>1.8770756216159635E-2</v>
      </c>
      <c r="N20" s="364"/>
      <c r="O20" s="367"/>
    </row>
    <row r="21" spans="2:15" s="359" customFormat="1" ht="25.5" customHeight="1">
      <c r="B21" s="360" t="s">
        <v>40</v>
      </c>
      <c r="C21" s="361">
        <v>13256</v>
      </c>
      <c r="D21" s="362"/>
      <c r="E21" s="363">
        <v>6.9869474376624717E-3</v>
      </c>
      <c r="F21" s="362"/>
      <c r="G21" s="361">
        <v>13552</v>
      </c>
      <c r="H21" s="362"/>
      <c r="I21" s="363">
        <v>6.4199617606764074E-3</v>
      </c>
      <c r="J21" s="362"/>
      <c r="K21" s="361">
        <v>9543</v>
      </c>
      <c r="L21" s="362"/>
      <c r="M21" s="363">
        <v>4.5404371532700855E-3</v>
      </c>
      <c r="N21" s="364"/>
      <c r="O21" s="367"/>
    </row>
    <row r="22" spans="2:15" s="359" customFormat="1" ht="25.5" customHeight="1">
      <c r="B22" s="360" t="s">
        <v>18</v>
      </c>
      <c r="C22" s="361">
        <v>279216</v>
      </c>
      <c r="D22" s="362"/>
      <c r="E22" s="363">
        <v>0.1471686418040408</v>
      </c>
      <c r="F22" s="362"/>
      <c r="G22" s="361">
        <v>369145</v>
      </c>
      <c r="H22" s="362"/>
      <c r="I22" s="363">
        <v>0.17487431996346608</v>
      </c>
      <c r="J22" s="362"/>
      <c r="K22" s="361">
        <v>290056</v>
      </c>
      <c r="L22" s="362"/>
      <c r="M22" s="363">
        <v>0.13800492915528742</v>
      </c>
      <c r="N22" s="364"/>
      <c r="O22" s="367"/>
    </row>
    <row r="23" spans="2:15" s="359" customFormat="1" ht="25.5" customHeight="1">
      <c r="B23" s="360" t="s">
        <v>25</v>
      </c>
      <c r="C23" s="361">
        <v>70075</v>
      </c>
      <c r="D23" s="362"/>
      <c r="E23" s="363">
        <v>3.6934998619055352E-2</v>
      </c>
      <c r="F23" s="362"/>
      <c r="G23" s="361">
        <v>85053</v>
      </c>
      <c r="H23" s="362"/>
      <c r="I23" s="363">
        <v>4.0291986985744578E-2</v>
      </c>
      <c r="J23" s="362"/>
      <c r="K23" s="361">
        <v>121720</v>
      </c>
      <c r="L23" s="362"/>
      <c r="M23" s="363">
        <v>5.7912816755321679E-2</v>
      </c>
      <c r="N23" s="364"/>
      <c r="O23" s="367"/>
    </row>
    <row r="24" spans="2:15" s="359" customFormat="1" ht="25.5" customHeight="1">
      <c r="B24" s="360" t="s">
        <v>34</v>
      </c>
      <c r="C24" s="361">
        <v>35947</v>
      </c>
      <c r="D24" s="362"/>
      <c r="E24" s="363">
        <v>1.8946876851361864E-2</v>
      </c>
      <c r="F24" s="362"/>
      <c r="G24" s="361">
        <v>30319</v>
      </c>
      <c r="H24" s="362"/>
      <c r="I24" s="363">
        <v>1.4362959018738785E-2</v>
      </c>
      <c r="J24" s="362"/>
      <c r="K24" s="361">
        <v>21026</v>
      </c>
      <c r="L24" s="362"/>
      <c r="M24" s="363">
        <v>1.0003901454957227E-2</v>
      </c>
      <c r="N24" s="364"/>
      <c r="O24" s="367"/>
    </row>
    <row r="25" spans="2:15" s="359" customFormat="1" ht="25.5" customHeight="1">
      <c r="B25" s="360" t="s">
        <v>23</v>
      </c>
      <c r="C25" s="361">
        <v>87315</v>
      </c>
      <c r="D25" s="362"/>
      <c r="E25" s="363">
        <v>4.6021825250414809E-2</v>
      </c>
      <c r="F25" s="362"/>
      <c r="G25" s="361">
        <v>82106</v>
      </c>
      <c r="H25" s="362"/>
      <c r="I25" s="363">
        <v>3.8895910590473516E-2</v>
      </c>
      <c r="J25" s="362"/>
      <c r="K25" s="361">
        <v>50311</v>
      </c>
      <c r="L25" s="362"/>
      <c r="M25" s="363">
        <v>2.393732931134562E-2</v>
      </c>
      <c r="N25" s="364"/>
      <c r="O25" s="366"/>
    </row>
    <row r="26" spans="2:15" s="359" customFormat="1" ht="25.5" customHeight="1">
      <c r="B26" s="360" t="s">
        <v>459</v>
      </c>
      <c r="C26" s="361">
        <v>7390</v>
      </c>
      <c r="D26" s="362"/>
      <c r="E26" s="363">
        <v>3.8951072393124371E-3</v>
      </c>
      <c r="F26" s="362"/>
      <c r="G26" s="361">
        <v>7398</v>
      </c>
      <c r="H26" s="362"/>
      <c r="I26" s="363">
        <v>3.50463969196311E-3</v>
      </c>
      <c r="J26" s="362"/>
      <c r="K26" s="361">
        <v>5645</v>
      </c>
      <c r="L26" s="362"/>
      <c r="M26" s="363">
        <v>2.6858186870176706E-3</v>
      </c>
      <c r="N26" s="364"/>
      <c r="O26" s="367"/>
    </row>
    <row r="27" spans="2:15" s="359" customFormat="1" ht="25.5" customHeight="1">
      <c r="B27" s="360" t="s">
        <v>37</v>
      </c>
      <c r="C27" s="361">
        <v>23827</v>
      </c>
      <c r="D27" s="362"/>
      <c r="E27" s="363">
        <v>1.2558690147645121E-2</v>
      </c>
      <c r="F27" s="362"/>
      <c r="G27" s="361">
        <v>19473</v>
      </c>
      <c r="H27" s="362"/>
      <c r="I27" s="363">
        <v>9.2249052070286081E-3</v>
      </c>
      <c r="J27" s="362"/>
      <c r="K27" s="361">
        <v>14471</v>
      </c>
      <c r="L27" s="362"/>
      <c r="M27" s="363">
        <v>6.88511642512537E-3</v>
      </c>
      <c r="N27" s="364"/>
      <c r="O27" s="367"/>
    </row>
    <row r="28" spans="2:15" s="359" customFormat="1" ht="25.5" customHeight="1">
      <c r="B28" s="360" t="s">
        <v>30</v>
      </c>
      <c r="C28" s="361">
        <v>40222</v>
      </c>
      <c r="D28" s="362"/>
      <c r="E28" s="363">
        <v>2.1200135775321361E-2</v>
      </c>
      <c r="F28" s="362"/>
      <c r="G28" s="361">
        <v>34003</v>
      </c>
      <c r="H28" s="362"/>
      <c r="I28" s="363">
        <v>1.6108172944825846E-2</v>
      </c>
      <c r="J28" s="362"/>
      <c r="K28" s="361">
        <v>20540</v>
      </c>
      <c r="L28" s="362"/>
      <c r="M28" s="363">
        <v>9.7726688806630563E-3</v>
      </c>
      <c r="N28" s="364"/>
      <c r="O28" s="367"/>
    </row>
    <row r="29" spans="2:15" s="359" customFormat="1" ht="25.5" customHeight="1">
      <c r="B29" s="360" t="s">
        <v>38</v>
      </c>
      <c r="C29" s="361">
        <v>20367</v>
      </c>
      <c r="D29" s="362"/>
      <c r="E29" s="363">
        <v>1.0734999884042815E-2</v>
      </c>
      <c r="F29" s="362"/>
      <c r="G29" s="361">
        <v>24831</v>
      </c>
      <c r="H29" s="362"/>
      <c r="I29" s="363">
        <v>1.17631397933409E-2</v>
      </c>
      <c r="J29" s="362"/>
      <c r="K29" s="361">
        <v>19584</v>
      </c>
      <c r="L29" s="362"/>
      <c r="M29" s="363">
        <v>9.3178163271132094E-3</v>
      </c>
      <c r="N29" s="364"/>
      <c r="O29" s="367"/>
    </row>
    <row r="30" spans="2:15" s="359" customFormat="1" ht="25.5" customHeight="1">
      <c r="B30" s="360" t="s">
        <v>20</v>
      </c>
      <c r="C30" s="361">
        <v>101940</v>
      </c>
      <c r="D30" s="362"/>
      <c r="E30" s="363">
        <v>5.3730342621855186E-2</v>
      </c>
      <c r="F30" s="362"/>
      <c r="G30" s="361">
        <v>102149</v>
      </c>
      <c r="H30" s="362"/>
      <c r="I30" s="363">
        <v>4.8390840753492793E-2</v>
      </c>
      <c r="J30" s="362"/>
      <c r="K30" s="361">
        <v>89944</v>
      </c>
      <c r="L30" s="362"/>
      <c r="M30" s="363">
        <v>4.2794203008878186E-2</v>
      </c>
      <c r="N30" s="364"/>
      <c r="O30" s="367"/>
    </row>
    <row r="31" spans="2:15" s="359" customFormat="1" ht="25.5" customHeight="1">
      <c r="B31" s="360" t="s">
        <v>42</v>
      </c>
      <c r="C31" s="361">
        <v>9736</v>
      </c>
      <c r="D31" s="362"/>
      <c r="E31" s="363">
        <v>5.131632487408104E-3</v>
      </c>
      <c r="F31" s="362"/>
      <c r="G31" s="361">
        <v>9021</v>
      </c>
      <c r="H31" s="362"/>
      <c r="I31" s="363">
        <v>4.2735002245470688E-3</v>
      </c>
      <c r="J31" s="362"/>
      <c r="K31" s="361">
        <v>17798</v>
      </c>
      <c r="L31" s="362"/>
      <c r="M31" s="363">
        <v>8.4680604059416305E-3</v>
      </c>
      <c r="N31" s="364"/>
      <c r="O31" s="366"/>
    </row>
    <row r="32" spans="2:15" s="359" customFormat="1" ht="25.5" customHeight="1">
      <c r="B32" s="360" t="s">
        <v>21</v>
      </c>
      <c r="C32" s="361">
        <v>105921</v>
      </c>
      <c r="D32" s="362"/>
      <c r="E32" s="363">
        <v>5.5828640581219571E-2</v>
      </c>
      <c r="F32" s="362"/>
      <c r="G32" s="361">
        <v>118373</v>
      </c>
      <c r="H32" s="362"/>
      <c r="I32" s="363">
        <v>5.6076603711374587E-2</v>
      </c>
      <c r="J32" s="362"/>
      <c r="K32" s="361">
        <v>66024</v>
      </c>
      <c r="L32" s="362"/>
      <c r="M32" s="363">
        <v>3.1413373426333872E-2</v>
      </c>
      <c r="N32" s="364"/>
      <c r="O32" s="366"/>
    </row>
    <row r="33" spans="2:15" s="359" customFormat="1" ht="25.5" customHeight="1">
      <c r="B33" s="360" t="s">
        <v>26</v>
      </c>
      <c r="C33" s="361">
        <v>89967</v>
      </c>
      <c r="D33" s="362"/>
      <c r="E33" s="363">
        <v>4.7419636400435998E-2</v>
      </c>
      <c r="F33" s="362"/>
      <c r="G33" s="361">
        <v>79341</v>
      </c>
      <c r="H33" s="362"/>
      <c r="I33" s="363">
        <v>3.7586052689922288E-2</v>
      </c>
      <c r="J33" s="362"/>
      <c r="K33" s="361">
        <v>116261</v>
      </c>
      <c r="L33" s="362"/>
      <c r="M33" s="363">
        <v>5.5315494485626469E-2</v>
      </c>
      <c r="N33" s="364"/>
      <c r="O33" s="366"/>
    </row>
    <row r="34" spans="2:15" s="359" customFormat="1" ht="25.5" customHeight="1">
      <c r="B34" s="360" t="s">
        <v>32</v>
      </c>
      <c r="C34" s="361">
        <v>43437</v>
      </c>
      <c r="D34" s="362"/>
      <c r="E34" s="363">
        <v>2.2894691901761074E-2</v>
      </c>
      <c r="F34" s="362"/>
      <c r="G34" s="361">
        <v>43535</v>
      </c>
      <c r="H34" s="362"/>
      <c r="I34" s="363">
        <v>2.0623748173778586E-2</v>
      </c>
      <c r="J34" s="362"/>
      <c r="K34" s="361">
        <v>53087</v>
      </c>
      <c r="L34" s="362"/>
      <c r="M34" s="363">
        <v>2.525811455052384E-2</v>
      </c>
      <c r="N34" s="364"/>
      <c r="O34" s="366"/>
    </row>
    <row r="35" spans="2:15" s="359" customFormat="1" ht="25.5" customHeight="1">
      <c r="B35" s="360" t="s">
        <v>35</v>
      </c>
      <c r="C35" s="361">
        <v>36564</v>
      </c>
      <c r="D35" s="362"/>
      <c r="E35" s="363">
        <v>1.9272084045767246E-2</v>
      </c>
      <c r="F35" s="362"/>
      <c r="G35" s="361">
        <v>32592</v>
      </c>
      <c r="H35" s="362"/>
      <c r="I35" s="363">
        <v>1.5439742746750701E-2</v>
      </c>
      <c r="J35" s="362"/>
      <c r="K35" s="361">
        <v>30094</v>
      </c>
      <c r="L35" s="362"/>
      <c r="M35" s="363">
        <v>1.4318339693022104E-2</v>
      </c>
      <c r="N35" s="364"/>
      <c r="O35" s="370"/>
    </row>
    <row r="36" spans="2:15" ht="15.6">
      <c r="B36" s="579"/>
    </row>
    <row r="37" spans="2:15" ht="15.6">
      <c r="B37" s="579" t="s">
        <v>1158</v>
      </c>
    </row>
  </sheetData>
  <mergeCells count="7">
    <mergeCell ref="B4:B5"/>
    <mergeCell ref="C4:F4"/>
    <mergeCell ref="G4:J4"/>
    <mergeCell ref="K4:N4"/>
    <mergeCell ref="C5:F5"/>
    <mergeCell ref="G5:J5"/>
    <mergeCell ref="K5:N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43"/>
  <sheetViews>
    <sheetView zoomScale="75" zoomScaleNormal="75" workbookViewId="0"/>
  </sheetViews>
  <sheetFormatPr defaultColWidth="9.109375" defaultRowHeight="15.6"/>
  <cols>
    <col min="1" max="1" width="9.109375" style="54"/>
    <col min="2" max="2" width="7" style="50" customWidth="1"/>
    <col min="3" max="3" width="74.88671875" style="51" customWidth="1"/>
    <col min="4" max="4" width="15" style="52" customWidth="1"/>
    <col min="5" max="5" width="15" style="53" customWidth="1"/>
    <col min="6" max="6" width="15.5546875" style="54" customWidth="1"/>
    <col min="7" max="16384" width="9.109375" style="54"/>
  </cols>
  <sheetData>
    <row r="1" spans="2:5" ht="18.600000000000001">
      <c r="B1" s="574" t="s">
        <v>372</v>
      </c>
    </row>
    <row r="3" spans="2:5" ht="37.5" customHeight="1" thickBot="1">
      <c r="B3" s="55" t="s">
        <v>14</v>
      </c>
      <c r="C3" s="56" t="s">
        <v>15</v>
      </c>
      <c r="D3" s="57" t="s">
        <v>16</v>
      </c>
      <c r="E3" s="58" t="s">
        <v>17</v>
      </c>
    </row>
    <row r="4" spans="2:5" s="60" customFormat="1" ht="18" customHeight="1">
      <c r="B4" s="59">
        <v>1</v>
      </c>
      <c r="C4" s="619" t="s">
        <v>18</v>
      </c>
      <c r="D4" s="620">
        <v>290056</v>
      </c>
      <c r="E4" s="621">
        <v>0.13800492915528742</v>
      </c>
    </row>
    <row r="5" spans="2:5" s="61" customFormat="1" ht="18" customHeight="1">
      <c r="B5" s="59">
        <v>2</v>
      </c>
      <c r="C5" s="622" t="s">
        <v>19</v>
      </c>
      <c r="D5" s="623">
        <v>204644</v>
      </c>
      <c r="E5" s="621">
        <v>9.7366993691061859E-2</v>
      </c>
    </row>
    <row r="6" spans="2:5" s="62" customFormat="1" ht="18" customHeight="1">
      <c r="B6" s="59">
        <v>3</v>
      </c>
      <c r="C6" s="622" t="s">
        <v>22</v>
      </c>
      <c r="D6" s="623">
        <v>152707</v>
      </c>
      <c r="E6" s="621">
        <v>7.2656034408929579E-2</v>
      </c>
    </row>
    <row r="7" spans="2:5" s="62" customFormat="1" ht="18" customHeight="1">
      <c r="B7" s="59">
        <v>4</v>
      </c>
      <c r="C7" s="622" t="s">
        <v>25</v>
      </c>
      <c r="D7" s="623">
        <v>121720</v>
      </c>
      <c r="E7" s="621">
        <v>5.7912816755321679E-2</v>
      </c>
    </row>
    <row r="8" spans="2:5" s="62" customFormat="1" ht="18" customHeight="1">
      <c r="B8" s="59">
        <v>5</v>
      </c>
      <c r="C8" s="622" t="s">
        <v>26</v>
      </c>
      <c r="D8" s="623">
        <v>116261</v>
      </c>
      <c r="E8" s="621">
        <v>5.5315494485626469E-2</v>
      </c>
    </row>
    <row r="9" spans="2:5" s="61" customFormat="1" ht="18" customHeight="1">
      <c r="B9" s="59">
        <v>6</v>
      </c>
      <c r="C9" s="622" t="s">
        <v>20</v>
      </c>
      <c r="D9" s="623">
        <v>89944</v>
      </c>
      <c r="E9" s="621">
        <v>4.2794203008878186E-2</v>
      </c>
    </row>
    <row r="10" spans="2:5" s="62" customFormat="1" ht="18" customHeight="1">
      <c r="B10" s="59">
        <v>7</v>
      </c>
      <c r="C10" s="622" t="s">
        <v>457</v>
      </c>
      <c r="D10" s="623">
        <v>82701</v>
      </c>
      <c r="E10" s="621">
        <v>3.9348076392391212E-2</v>
      </c>
    </row>
    <row r="11" spans="2:5" s="61" customFormat="1" ht="18" customHeight="1">
      <c r="B11" s="59">
        <v>8</v>
      </c>
      <c r="C11" s="622" t="s">
        <v>21</v>
      </c>
      <c r="D11" s="623">
        <v>66024</v>
      </c>
      <c r="E11" s="621">
        <v>3.1413373426333872E-2</v>
      </c>
    </row>
    <row r="12" spans="2:5" s="61" customFormat="1" ht="18" customHeight="1">
      <c r="B12" s="59">
        <v>9</v>
      </c>
      <c r="C12" s="622" t="s">
        <v>32</v>
      </c>
      <c r="D12" s="623">
        <v>53087</v>
      </c>
      <c r="E12" s="621">
        <v>2.525811455052384E-2</v>
      </c>
    </row>
    <row r="13" spans="2:5" s="62" customFormat="1" ht="18" customHeight="1">
      <c r="B13" s="59">
        <v>10</v>
      </c>
      <c r="C13" s="622" t="s">
        <v>397</v>
      </c>
      <c r="D13" s="623">
        <v>50422</v>
      </c>
      <c r="E13" s="621">
        <v>2.3990141689425155E-2</v>
      </c>
    </row>
    <row r="14" spans="2:5" s="62" customFormat="1" ht="18" customHeight="1">
      <c r="B14" s="59">
        <v>11</v>
      </c>
      <c r="C14" s="622" t="s">
        <v>23</v>
      </c>
      <c r="D14" s="623">
        <v>50311</v>
      </c>
      <c r="E14" s="621">
        <v>2.393732931134562E-2</v>
      </c>
    </row>
    <row r="15" spans="2:5" s="62" customFormat="1" ht="18" customHeight="1">
      <c r="B15" s="59">
        <v>12</v>
      </c>
      <c r="C15" s="622" t="s">
        <v>29</v>
      </c>
      <c r="D15" s="623">
        <v>39452</v>
      </c>
      <c r="E15" s="621">
        <v>1.8770756216159635E-2</v>
      </c>
    </row>
    <row r="16" spans="2:5" s="62" customFormat="1" ht="18" customHeight="1">
      <c r="B16" s="59">
        <v>13</v>
      </c>
      <c r="C16" s="622" t="s">
        <v>31</v>
      </c>
      <c r="D16" s="623">
        <v>35086</v>
      </c>
      <c r="E16" s="621">
        <v>1.6693469345031353E-2</v>
      </c>
    </row>
    <row r="17" spans="2:6" s="62" customFormat="1" ht="18" customHeight="1">
      <c r="B17" s="59">
        <v>14</v>
      </c>
      <c r="C17" s="622" t="s">
        <v>398</v>
      </c>
      <c r="D17" s="623">
        <v>32939</v>
      </c>
      <c r="E17" s="621">
        <v>1.567195424830382E-2</v>
      </c>
    </row>
    <row r="18" spans="2:6" s="62" customFormat="1" ht="18" customHeight="1">
      <c r="B18" s="59">
        <v>15</v>
      </c>
      <c r="C18" s="622" t="s">
        <v>36</v>
      </c>
      <c r="D18" s="623">
        <v>31810</v>
      </c>
      <c r="E18" s="621">
        <v>1.5134790510900284E-2</v>
      </c>
    </row>
    <row r="19" spans="2:6" s="61" customFormat="1" ht="18" customHeight="1">
      <c r="B19" s="59">
        <v>16</v>
      </c>
      <c r="C19" s="622" t="s">
        <v>35</v>
      </c>
      <c r="D19" s="623">
        <v>30094</v>
      </c>
      <c r="E19" s="621">
        <v>1.4318339693022104E-2</v>
      </c>
    </row>
    <row r="20" spans="2:6" s="62" customFormat="1" ht="18" customHeight="1">
      <c r="B20" s="59">
        <v>17</v>
      </c>
      <c r="C20" s="622" t="s">
        <v>28</v>
      </c>
      <c r="D20" s="623">
        <v>24752</v>
      </c>
      <c r="E20" s="621">
        <v>1.1776684524545861E-2</v>
      </c>
    </row>
    <row r="21" spans="2:6" s="62" customFormat="1" ht="18" customHeight="1">
      <c r="B21" s="59">
        <v>18</v>
      </c>
      <c r="C21" s="622" t="s">
        <v>34</v>
      </c>
      <c r="D21" s="623">
        <v>21026</v>
      </c>
      <c r="E21" s="621">
        <v>1.0003901454957227E-2</v>
      </c>
    </row>
    <row r="22" spans="2:6" s="62" customFormat="1" ht="18" customHeight="1">
      <c r="B22" s="59">
        <v>19</v>
      </c>
      <c r="C22" s="622" t="s">
        <v>30</v>
      </c>
      <c r="D22" s="623">
        <v>20540</v>
      </c>
      <c r="E22" s="621">
        <v>9.7726688806630563E-3</v>
      </c>
    </row>
    <row r="23" spans="2:6" s="62" customFormat="1" ht="18" customHeight="1">
      <c r="B23" s="59">
        <v>20</v>
      </c>
      <c r="C23" s="622" t="s">
        <v>38</v>
      </c>
      <c r="D23" s="623">
        <v>19584</v>
      </c>
      <c r="E23" s="621">
        <v>9.3178163271132094E-3</v>
      </c>
    </row>
    <row r="24" spans="2:6" s="62" customFormat="1" ht="18" customHeight="1">
      <c r="B24" s="59">
        <v>21</v>
      </c>
      <c r="C24" s="622" t="s">
        <v>42</v>
      </c>
      <c r="D24" s="623">
        <v>17798</v>
      </c>
      <c r="E24" s="621">
        <v>8.4680604059416305E-3</v>
      </c>
      <c r="F24" s="63"/>
    </row>
    <row r="25" spans="2:6" s="62" customFormat="1" ht="18" customHeight="1">
      <c r="B25" s="59">
        <v>22</v>
      </c>
      <c r="C25" s="622" t="s">
        <v>37</v>
      </c>
      <c r="D25" s="623">
        <v>14471</v>
      </c>
      <c r="E25" s="621">
        <v>6.88511642512537E-3</v>
      </c>
    </row>
    <row r="26" spans="2:6" s="61" customFormat="1" ht="18" customHeight="1">
      <c r="B26" s="59">
        <v>23</v>
      </c>
      <c r="C26" s="622" t="s">
        <v>39</v>
      </c>
      <c r="D26" s="623">
        <v>14028</v>
      </c>
      <c r="E26" s="621">
        <v>6.6743426999971451E-3</v>
      </c>
    </row>
    <row r="27" spans="2:6" s="62" customFormat="1" ht="18" customHeight="1">
      <c r="B27" s="59">
        <v>24</v>
      </c>
      <c r="C27" s="622" t="s">
        <v>40</v>
      </c>
      <c r="D27" s="623">
        <v>9543</v>
      </c>
      <c r="E27" s="624" t="s">
        <v>458</v>
      </c>
    </row>
    <row r="28" spans="2:6" s="62" customFormat="1" ht="18" customHeight="1">
      <c r="B28" s="59">
        <v>25</v>
      </c>
      <c r="C28" s="622" t="s">
        <v>41</v>
      </c>
      <c r="D28" s="623">
        <v>7969</v>
      </c>
      <c r="E28" s="624" t="s">
        <v>458</v>
      </c>
    </row>
    <row r="29" spans="2:6" s="62" customFormat="1" ht="18" customHeight="1">
      <c r="B29" s="59">
        <v>26</v>
      </c>
      <c r="C29" s="622" t="s">
        <v>459</v>
      </c>
      <c r="D29" s="623">
        <v>5645</v>
      </c>
      <c r="E29" s="624" t="s">
        <v>458</v>
      </c>
    </row>
    <row r="30" spans="2:6" s="62" customFormat="1" ht="18" customHeight="1">
      <c r="B30" s="59">
        <v>27</v>
      </c>
      <c r="C30" s="622" t="s">
        <v>46</v>
      </c>
      <c r="D30" s="623">
        <v>3569</v>
      </c>
      <c r="E30" s="624" t="s">
        <v>458</v>
      </c>
    </row>
    <row r="31" spans="2:6" s="62" customFormat="1" ht="18" customHeight="1">
      <c r="B31" s="59">
        <v>28</v>
      </c>
      <c r="C31" s="622" t="s">
        <v>44</v>
      </c>
      <c r="D31" s="623">
        <v>2477</v>
      </c>
      <c r="E31" s="624" t="s">
        <v>458</v>
      </c>
    </row>
    <row r="32" spans="2:6" s="61" customFormat="1" ht="18" customHeight="1">
      <c r="B32" s="59">
        <v>29</v>
      </c>
      <c r="C32" s="622" t="s">
        <v>47</v>
      </c>
      <c r="D32" s="623">
        <v>1847</v>
      </c>
      <c r="E32" s="624" t="s">
        <v>458</v>
      </c>
    </row>
    <row r="33" spans="2:21" s="61" customFormat="1" ht="18" customHeight="1">
      <c r="B33" s="59">
        <v>30</v>
      </c>
      <c r="C33" s="622" t="s">
        <v>45</v>
      </c>
      <c r="D33" s="623">
        <v>1720</v>
      </c>
      <c r="E33" s="624" t="s">
        <v>458</v>
      </c>
    </row>
    <row r="34" spans="2:21">
      <c r="B34" s="64"/>
      <c r="C34" s="65"/>
      <c r="D34" s="66"/>
      <c r="E34" s="67"/>
    </row>
    <row r="35" spans="2:21">
      <c r="B35" s="64"/>
      <c r="C35" s="65"/>
      <c r="D35" s="66"/>
      <c r="E35" s="67"/>
    </row>
    <row r="36" spans="2:21" ht="26.25" customHeight="1">
      <c r="B36" s="769" t="s">
        <v>466</v>
      </c>
      <c r="C36" s="769"/>
      <c r="D36" s="769"/>
      <c r="E36" s="769"/>
      <c r="F36" s="769"/>
      <c r="G36" s="769"/>
      <c r="H36" s="769"/>
      <c r="I36" s="769"/>
      <c r="J36" s="685"/>
      <c r="K36" s="685"/>
      <c r="L36" s="685"/>
      <c r="M36" s="685"/>
      <c r="N36" s="685"/>
      <c r="O36" s="685"/>
      <c r="P36" s="685"/>
      <c r="Q36" s="685"/>
      <c r="R36" s="685"/>
      <c r="S36" s="685"/>
      <c r="T36" s="685"/>
      <c r="U36" s="685"/>
    </row>
    <row r="37" spans="2:21" ht="15.75" customHeight="1">
      <c r="B37" s="769"/>
      <c r="C37" s="769"/>
      <c r="D37" s="769"/>
      <c r="E37" s="769"/>
      <c r="F37" s="769"/>
      <c r="G37" s="769"/>
      <c r="H37" s="769"/>
      <c r="I37" s="769"/>
      <c r="J37" s="685"/>
      <c r="K37" s="685"/>
      <c r="L37" s="685"/>
      <c r="M37" s="685"/>
      <c r="N37" s="685"/>
      <c r="O37" s="685"/>
      <c r="P37" s="685"/>
      <c r="Q37" s="685"/>
      <c r="R37" s="685"/>
      <c r="S37" s="685"/>
      <c r="T37" s="685"/>
      <c r="U37" s="685"/>
    </row>
    <row r="38" spans="2:21" ht="15.75" customHeight="1">
      <c r="B38" s="769"/>
      <c r="C38" s="769"/>
      <c r="D38" s="769"/>
      <c r="E38" s="769"/>
      <c r="F38" s="769"/>
      <c r="G38" s="769"/>
      <c r="H38" s="769"/>
      <c r="I38" s="769"/>
      <c r="J38" s="685"/>
      <c r="K38" s="685"/>
      <c r="L38" s="685"/>
      <c r="M38" s="685"/>
      <c r="N38" s="685"/>
      <c r="O38" s="685"/>
      <c r="P38" s="685"/>
      <c r="Q38" s="685"/>
      <c r="R38" s="685"/>
      <c r="S38" s="685"/>
      <c r="T38" s="685"/>
      <c r="U38" s="685"/>
    </row>
    <row r="39" spans="2:21" ht="15.75" customHeight="1">
      <c r="B39" s="685"/>
      <c r="C39" s="685"/>
      <c r="D39" s="685"/>
      <c r="E39" s="685"/>
      <c r="F39" s="685"/>
      <c r="G39" s="685"/>
      <c r="H39" s="685"/>
      <c r="I39" s="685"/>
      <c r="J39" s="685"/>
      <c r="K39" s="685"/>
      <c r="L39" s="685"/>
      <c r="M39" s="685"/>
      <c r="N39" s="685"/>
      <c r="O39" s="685"/>
      <c r="P39" s="685"/>
      <c r="Q39" s="685"/>
      <c r="R39" s="685"/>
      <c r="S39" s="685"/>
      <c r="T39" s="685"/>
      <c r="U39" s="685"/>
    </row>
    <row r="40" spans="2:21">
      <c r="B40" s="685"/>
      <c r="C40" s="685"/>
      <c r="D40" s="685"/>
      <c r="E40" s="685"/>
      <c r="F40" s="685"/>
      <c r="G40" s="685"/>
      <c r="H40" s="685"/>
      <c r="I40" s="685"/>
      <c r="J40" s="685"/>
      <c r="K40" s="685"/>
      <c r="L40" s="685"/>
      <c r="M40" s="685"/>
      <c r="N40" s="685"/>
      <c r="O40" s="685"/>
      <c r="P40" s="685"/>
      <c r="Q40" s="685"/>
      <c r="R40" s="685"/>
      <c r="S40" s="685"/>
      <c r="T40" s="685"/>
      <c r="U40" s="685"/>
    </row>
    <row r="41" spans="2:21">
      <c r="B41" s="685"/>
      <c r="C41" s="685"/>
      <c r="D41" s="685"/>
      <c r="E41" s="685"/>
      <c r="F41" s="685"/>
      <c r="G41" s="685"/>
      <c r="H41" s="685"/>
      <c r="I41" s="685"/>
    </row>
    <row r="42" spans="2:21">
      <c r="B42" s="685"/>
      <c r="C42" s="685"/>
      <c r="D42" s="685"/>
      <c r="E42" s="685"/>
      <c r="F42" s="685"/>
      <c r="G42" s="685"/>
      <c r="H42" s="685"/>
      <c r="I42" s="685"/>
    </row>
    <row r="43" spans="2:21">
      <c r="B43" s="685"/>
      <c r="C43" s="685"/>
      <c r="D43" s="685"/>
      <c r="E43" s="685"/>
      <c r="F43" s="685"/>
      <c r="G43" s="685"/>
      <c r="H43" s="685"/>
      <c r="I43" s="685"/>
    </row>
  </sheetData>
  <mergeCells count="1">
    <mergeCell ref="B36:I38"/>
  </mergeCells>
  <pageMargins left="0.75" right="0.75" top="1" bottom="1" header="0.5" footer="0.5"/>
  <pageSetup scale="55" orientation="portrait" horizontalDpi="1200" verticalDpi="1200"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79"/>
  <sheetViews>
    <sheetView workbookViewId="0"/>
  </sheetViews>
  <sheetFormatPr defaultRowHeight="13.2"/>
  <cols>
    <col min="1" max="1" width="9.109375" style="68"/>
    <col min="2" max="2" width="51" style="68" customWidth="1"/>
    <col min="3" max="3" width="12.33203125" style="185" customWidth="1"/>
    <col min="4" max="4" width="12.33203125" style="68" customWidth="1"/>
    <col min="5" max="5" width="12.33203125" style="185" customWidth="1"/>
    <col min="6" max="6" width="12.33203125" style="68" customWidth="1"/>
    <col min="7" max="7" width="12.33203125" style="185" customWidth="1"/>
    <col min="8" max="8" width="12.33203125" style="68" customWidth="1"/>
    <col min="9" max="257" width="9.109375" style="68"/>
    <col min="258" max="258" width="51" style="68" customWidth="1"/>
    <col min="259" max="264" width="12.33203125" style="68" customWidth="1"/>
    <col min="265" max="513" width="9.109375" style="68"/>
    <col min="514" max="514" width="51" style="68" customWidth="1"/>
    <col min="515" max="520" width="12.33203125" style="68" customWidth="1"/>
    <col min="521" max="769" width="9.109375" style="68"/>
    <col min="770" max="770" width="51" style="68" customWidth="1"/>
    <col min="771" max="776" width="12.33203125" style="68" customWidth="1"/>
    <col min="777" max="1025" width="9.109375" style="68"/>
    <col min="1026" max="1026" width="51" style="68" customWidth="1"/>
    <col min="1027" max="1032" width="12.33203125" style="68" customWidth="1"/>
    <col min="1033" max="1281" width="9.109375" style="68"/>
    <col min="1282" max="1282" width="51" style="68" customWidth="1"/>
    <col min="1283" max="1288" width="12.33203125" style="68" customWidth="1"/>
    <col min="1289" max="1537" width="9.109375" style="68"/>
    <col min="1538" max="1538" width="51" style="68" customWidth="1"/>
    <col min="1539" max="1544" width="12.33203125" style="68" customWidth="1"/>
    <col min="1545" max="1793" width="9.109375" style="68"/>
    <col min="1794" max="1794" width="51" style="68" customWidth="1"/>
    <col min="1795" max="1800" width="12.33203125" style="68" customWidth="1"/>
    <col min="1801" max="2049" width="9.109375" style="68"/>
    <col min="2050" max="2050" width="51" style="68" customWidth="1"/>
    <col min="2051" max="2056" width="12.33203125" style="68" customWidth="1"/>
    <col min="2057" max="2305" width="9.109375" style="68"/>
    <col min="2306" max="2306" width="51" style="68" customWidth="1"/>
    <col min="2307" max="2312" width="12.33203125" style="68" customWidth="1"/>
    <col min="2313" max="2561" width="9.109375" style="68"/>
    <col min="2562" max="2562" width="51" style="68" customWidth="1"/>
    <col min="2563" max="2568" width="12.33203125" style="68" customWidth="1"/>
    <col min="2569" max="2817" width="9.109375" style="68"/>
    <col min="2818" max="2818" width="51" style="68" customWidth="1"/>
    <col min="2819" max="2824" width="12.33203125" style="68" customWidth="1"/>
    <col min="2825" max="3073" width="9.109375" style="68"/>
    <col min="3074" max="3074" width="51" style="68" customWidth="1"/>
    <col min="3075" max="3080" width="12.33203125" style="68" customWidth="1"/>
    <col min="3081" max="3329" width="9.109375" style="68"/>
    <col min="3330" max="3330" width="51" style="68" customWidth="1"/>
    <col min="3331" max="3336" width="12.33203125" style="68" customWidth="1"/>
    <col min="3337" max="3585" width="9.109375" style="68"/>
    <col min="3586" max="3586" width="51" style="68" customWidth="1"/>
    <col min="3587" max="3592" width="12.33203125" style="68" customWidth="1"/>
    <col min="3593" max="3841" width="9.109375" style="68"/>
    <col min="3842" max="3842" width="51" style="68" customWidth="1"/>
    <col min="3843" max="3848" width="12.33203125" style="68" customWidth="1"/>
    <col min="3849" max="4097" width="9.109375" style="68"/>
    <col min="4098" max="4098" width="51" style="68" customWidth="1"/>
    <col min="4099" max="4104" width="12.33203125" style="68" customWidth="1"/>
    <col min="4105" max="4353" width="9.109375" style="68"/>
    <col min="4354" max="4354" width="51" style="68" customWidth="1"/>
    <col min="4355" max="4360" width="12.33203125" style="68" customWidth="1"/>
    <col min="4361" max="4609" width="9.109375" style="68"/>
    <col min="4610" max="4610" width="51" style="68" customWidth="1"/>
    <col min="4611" max="4616" width="12.33203125" style="68" customWidth="1"/>
    <col min="4617" max="4865" width="9.109375" style="68"/>
    <col min="4866" max="4866" width="51" style="68" customWidth="1"/>
    <col min="4867" max="4872" width="12.33203125" style="68" customWidth="1"/>
    <col min="4873" max="5121" width="9.109375" style="68"/>
    <col min="5122" max="5122" width="51" style="68" customWidth="1"/>
    <col min="5123" max="5128" width="12.33203125" style="68" customWidth="1"/>
    <col min="5129" max="5377" width="9.109375" style="68"/>
    <col min="5378" max="5378" width="51" style="68" customWidth="1"/>
    <col min="5379" max="5384" width="12.33203125" style="68" customWidth="1"/>
    <col min="5385" max="5633" width="9.109375" style="68"/>
    <col min="5634" max="5634" width="51" style="68" customWidth="1"/>
    <col min="5635" max="5640" width="12.33203125" style="68" customWidth="1"/>
    <col min="5641" max="5889" width="9.109375" style="68"/>
    <col min="5890" max="5890" width="51" style="68" customWidth="1"/>
    <col min="5891" max="5896" width="12.33203125" style="68" customWidth="1"/>
    <col min="5897" max="6145" width="9.109375" style="68"/>
    <col min="6146" max="6146" width="51" style="68" customWidth="1"/>
    <col min="6147" max="6152" width="12.33203125" style="68" customWidth="1"/>
    <col min="6153" max="6401" width="9.109375" style="68"/>
    <col min="6402" max="6402" width="51" style="68" customWidth="1"/>
    <col min="6403" max="6408" width="12.33203125" style="68" customWidth="1"/>
    <col min="6409" max="6657" width="9.109375" style="68"/>
    <col min="6658" max="6658" width="51" style="68" customWidth="1"/>
    <col min="6659" max="6664" width="12.33203125" style="68" customWidth="1"/>
    <col min="6665" max="6913" width="9.109375" style="68"/>
    <col min="6914" max="6914" width="51" style="68" customWidth="1"/>
    <col min="6915" max="6920" width="12.33203125" style="68" customWidth="1"/>
    <col min="6921" max="7169" width="9.109375" style="68"/>
    <col min="7170" max="7170" width="51" style="68" customWidth="1"/>
    <col min="7171" max="7176" width="12.33203125" style="68" customWidth="1"/>
    <col min="7177" max="7425" width="9.109375" style="68"/>
    <col min="7426" max="7426" width="51" style="68" customWidth="1"/>
    <col min="7427" max="7432" width="12.33203125" style="68" customWidth="1"/>
    <col min="7433" max="7681" width="9.109375" style="68"/>
    <col min="7682" max="7682" width="51" style="68" customWidth="1"/>
    <col min="7683" max="7688" width="12.33203125" style="68" customWidth="1"/>
    <col min="7689" max="7937" width="9.109375" style="68"/>
    <col min="7938" max="7938" width="51" style="68" customWidth="1"/>
    <col min="7939" max="7944" width="12.33203125" style="68" customWidth="1"/>
    <col min="7945" max="8193" width="9.109375" style="68"/>
    <col min="8194" max="8194" width="51" style="68" customWidth="1"/>
    <col min="8195" max="8200" width="12.33203125" style="68" customWidth="1"/>
    <col min="8201" max="8449" width="9.109375" style="68"/>
    <col min="8450" max="8450" width="51" style="68" customWidth="1"/>
    <col min="8451" max="8456" width="12.33203125" style="68" customWidth="1"/>
    <col min="8457" max="8705" width="9.109375" style="68"/>
    <col min="8706" max="8706" width="51" style="68" customWidth="1"/>
    <col min="8707" max="8712" width="12.33203125" style="68" customWidth="1"/>
    <col min="8713" max="8961" width="9.109375" style="68"/>
    <col min="8962" max="8962" width="51" style="68" customWidth="1"/>
    <col min="8963" max="8968" width="12.33203125" style="68" customWidth="1"/>
    <col min="8969" max="9217" width="9.109375" style="68"/>
    <col min="9218" max="9218" width="51" style="68" customWidth="1"/>
    <col min="9219" max="9224" width="12.33203125" style="68" customWidth="1"/>
    <col min="9225" max="9473" width="9.109375" style="68"/>
    <col min="9474" max="9474" width="51" style="68" customWidth="1"/>
    <col min="9475" max="9480" width="12.33203125" style="68" customWidth="1"/>
    <col min="9481" max="9729" width="9.109375" style="68"/>
    <col min="9730" max="9730" width="51" style="68" customWidth="1"/>
    <col min="9731" max="9736" width="12.33203125" style="68" customWidth="1"/>
    <col min="9737" max="9985" width="9.109375" style="68"/>
    <col min="9986" max="9986" width="51" style="68" customWidth="1"/>
    <col min="9987" max="9992" width="12.33203125" style="68" customWidth="1"/>
    <col min="9993" max="10241" width="9.109375" style="68"/>
    <col min="10242" max="10242" width="51" style="68" customWidth="1"/>
    <col min="10243" max="10248" width="12.33203125" style="68" customWidth="1"/>
    <col min="10249" max="10497" width="9.109375" style="68"/>
    <col min="10498" max="10498" width="51" style="68" customWidth="1"/>
    <col min="10499" max="10504" width="12.33203125" style="68" customWidth="1"/>
    <col min="10505" max="10753" width="9.109375" style="68"/>
    <col min="10754" max="10754" width="51" style="68" customWidth="1"/>
    <col min="10755" max="10760" width="12.33203125" style="68" customWidth="1"/>
    <col min="10761" max="11009" width="9.109375" style="68"/>
    <col min="11010" max="11010" width="51" style="68" customWidth="1"/>
    <col min="11011" max="11016" width="12.33203125" style="68" customWidth="1"/>
    <col min="11017" max="11265" width="9.109375" style="68"/>
    <col min="11266" max="11266" width="51" style="68" customWidth="1"/>
    <col min="11267" max="11272" width="12.33203125" style="68" customWidth="1"/>
    <col min="11273" max="11521" width="9.109375" style="68"/>
    <col min="11522" max="11522" width="51" style="68" customWidth="1"/>
    <col min="11523" max="11528" width="12.33203125" style="68" customWidth="1"/>
    <col min="11529" max="11777" width="9.109375" style="68"/>
    <col min="11778" max="11778" width="51" style="68" customWidth="1"/>
    <col min="11779" max="11784" width="12.33203125" style="68" customWidth="1"/>
    <col min="11785" max="12033" width="9.109375" style="68"/>
    <col min="12034" max="12034" width="51" style="68" customWidth="1"/>
    <col min="12035" max="12040" width="12.33203125" style="68" customWidth="1"/>
    <col min="12041" max="12289" width="9.109375" style="68"/>
    <col min="12290" max="12290" width="51" style="68" customWidth="1"/>
    <col min="12291" max="12296" width="12.33203125" style="68" customWidth="1"/>
    <col min="12297" max="12545" width="9.109375" style="68"/>
    <col min="12546" max="12546" width="51" style="68" customWidth="1"/>
    <col min="12547" max="12552" width="12.33203125" style="68" customWidth="1"/>
    <col min="12553" max="12801" width="9.109375" style="68"/>
    <col min="12802" max="12802" width="51" style="68" customWidth="1"/>
    <col min="12803" max="12808" width="12.33203125" style="68" customWidth="1"/>
    <col min="12809" max="13057" width="9.109375" style="68"/>
    <col min="13058" max="13058" width="51" style="68" customWidth="1"/>
    <col min="13059" max="13064" width="12.33203125" style="68" customWidth="1"/>
    <col min="13065" max="13313" width="9.109375" style="68"/>
    <col min="13314" max="13314" width="51" style="68" customWidth="1"/>
    <col min="13315" max="13320" width="12.33203125" style="68" customWidth="1"/>
    <col min="13321" max="13569" width="9.109375" style="68"/>
    <col min="13570" max="13570" width="51" style="68" customWidth="1"/>
    <col min="13571" max="13576" width="12.33203125" style="68" customWidth="1"/>
    <col min="13577" max="13825" width="9.109375" style="68"/>
    <col min="13826" max="13826" width="51" style="68" customWidth="1"/>
    <col min="13827" max="13832" width="12.33203125" style="68" customWidth="1"/>
    <col min="13833" max="14081" width="9.109375" style="68"/>
    <col min="14082" max="14082" width="51" style="68" customWidth="1"/>
    <col min="14083" max="14088" width="12.33203125" style="68" customWidth="1"/>
    <col min="14089" max="14337" width="9.109375" style="68"/>
    <col min="14338" max="14338" width="51" style="68" customWidth="1"/>
    <col min="14339" max="14344" width="12.33203125" style="68" customWidth="1"/>
    <col min="14345" max="14593" width="9.109375" style="68"/>
    <col min="14594" max="14594" width="51" style="68" customWidth="1"/>
    <col min="14595" max="14600" width="12.33203125" style="68" customWidth="1"/>
    <col min="14601" max="14849" width="9.109375" style="68"/>
    <col min="14850" max="14850" width="51" style="68" customWidth="1"/>
    <col min="14851" max="14856" width="12.33203125" style="68" customWidth="1"/>
    <col min="14857" max="15105" width="9.109375" style="68"/>
    <col min="15106" max="15106" width="51" style="68" customWidth="1"/>
    <col min="15107" max="15112" width="12.33203125" style="68" customWidth="1"/>
    <col min="15113" max="15361" width="9.109375" style="68"/>
    <col min="15362" max="15362" width="51" style="68" customWidth="1"/>
    <col min="15363" max="15368" width="12.33203125" style="68" customWidth="1"/>
    <col min="15369" max="15617" width="9.109375" style="68"/>
    <col min="15618" max="15618" width="51" style="68" customWidth="1"/>
    <col min="15619" max="15624" width="12.33203125" style="68" customWidth="1"/>
    <col min="15625" max="15873" width="9.109375" style="68"/>
    <col min="15874" max="15874" width="51" style="68" customWidth="1"/>
    <col min="15875" max="15880" width="12.33203125" style="68" customWidth="1"/>
    <col min="15881" max="16129" width="9.109375" style="68"/>
    <col min="16130" max="16130" width="51" style="68" customWidth="1"/>
    <col min="16131" max="16136" width="12.33203125" style="68" customWidth="1"/>
    <col min="16137" max="16384" width="9.109375" style="68"/>
  </cols>
  <sheetData>
    <row r="1" spans="2:8">
      <c r="B1" s="68" t="s">
        <v>736</v>
      </c>
    </row>
    <row r="2" spans="2:8">
      <c r="B2" s="68" t="s">
        <v>737</v>
      </c>
    </row>
    <row r="3" spans="2:8">
      <c r="B3" s="729"/>
      <c r="D3" s="141"/>
      <c r="E3" s="72"/>
      <c r="F3" s="141"/>
      <c r="G3" s="72"/>
      <c r="H3" s="141"/>
    </row>
    <row r="4" spans="2:8" ht="16.2" thickBot="1">
      <c r="B4" s="375" t="s">
        <v>397</v>
      </c>
      <c r="C4" s="376"/>
      <c r="D4" s="375"/>
      <c r="E4" s="376"/>
      <c r="F4" s="375"/>
      <c r="G4" s="376"/>
      <c r="H4" s="375"/>
    </row>
    <row r="5" spans="2:8" ht="13.5" customHeight="1" thickBot="1">
      <c r="B5" s="377"/>
      <c r="C5" s="378"/>
      <c r="D5" s="379"/>
      <c r="E5" s="378"/>
      <c r="F5" s="379"/>
      <c r="G5" s="378"/>
      <c r="H5" s="380"/>
    </row>
    <row r="6" spans="2:8" ht="16.2" thickBot="1">
      <c r="B6" s="381" t="s">
        <v>233</v>
      </c>
      <c r="C6" s="660" t="s">
        <v>13</v>
      </c>
      <c r="D6" s="661" t="s">
        <v>230</v>
      </c>
      <c r="E6" s="660" t="s">
        <v>396</v>
      </c>
      <c r="F6" s="661" t="s">
        <v>230</v>
      </c>
      <c r="G6" s="660" t="s">
        <v>455</v>
      </c>
      <c r="H6" s="662" t="s">
        <v>230</v>
      </c>
    </row>
    <row r="7" spans="2:8">
      <c r="B7" s="382" t="s">
        <v>51</v>
      </c>
      <c r="C7" s="383">
        <v>44498</v>
      </c>
      <c r="D7" s="384">
        <v>2.3453921777391723E-2</v>
      </c>
      <c r="E7" s="383">
        <v>43068</v>
      </c>
      <c r="F7" s="385">
        <v>2.0402517201063425E-2</v>
      </c>
      <c r="G7" s="386">
        <v>46971</v>
      </c>
      <c r="H7" s="387">
        <v>2.2348200097060587E-2</v>
      </c>
    </row>
    <row r="8" spans="2:8">
      <c r="B8" s="388" t="s">
        <v>234</v>
      </c>
      <c r="C8" s="389">
        <v>1393</v>
      </c>
      <c r="D8" s="390">
        <v>7.3421980843873136E-4</v>
      </c>
      <c r="E8" s="389">
        <v>1399</v>
      </c>
      <c r="F8" s="391">
        <v>6.6274546215955537E-4</v>
      </c>
      <c r="G8" s="392">
        <v>796</v>
      </c>
      <c r="H8" s="393">
        <v>3.7872660316493636E-4</v>
      </c>
    </row>
    <row r="9" spans="2:8">
      <c r="B9" s="388" t="s">
        <v>235</v>
      </c>
      <c r="C9" s="389">
        <v>2050</v>
      </c>
      <c r="D9" s="390">
        <v>1.0805101272788223E-3</v>
      </c>
      <c r="E9" s="389">
        <v>2204</v>
      </c>
      <c r="F9" s="391">
        <v>1.0440964964972552E-3</v>
      </c>
      <c r="G9" s="392">
        <v>1848</v>
      </c>
      <c r="H9" s="393">
        <v>8.7925472694573169E-4</v>
      </c>
    </row>
    <row r="10" spans="2:8">
      <c r="B10" s="388" t="s">
        <v>236</v>
      </c>
      <c r="C10" s="389">
        <v>685</v>
      </c>
      <c r="D10" s="390">
        <v>3.6104850594438696E-4</v>
      </c>
      <c r="E10" s="389">
        <v>634</v>
      </c>
      <c r="F10" s="391">
        <v>3.0034354754049901E-4</v>
      </c>
      <c r="G10" s="392">
        <v>809</v>
      </c>
      <c r="H10" s="393">
        <v>3.8491183663371049E-4</v>
      </c>
    </row>
    <row r="11" spans="2:8" ht="13.8" thickBot="1">
      <c r="B11" s="394" t="s">
        <v>237</v>
      </c>
      <c r="C11" s="395">
        <v>48597</v>
      </c>
      <c r="D11" s="396">
        <v>2.56144149538385E-2</v>
      </c>
      <c r="E11" s="395">
        <v>47279</v>
      </c>
      <c r="F11" s="397">
        <v>2.2397385779443616E-2</v>
      </c>
      <c r="G11" s="398">
        <v>50422</v>
      </c>
      <c r="H11" s="399">
        <v>2.3990141689425155E-2</v>
      </c>
    </row>
    <row r="12" spans="2:8">
      <c r="B12" s="400"/>
      <c r="C12" s="663"/>
      <c r="D12" s="664"/>
      <c r="E12" s="663"/>
      <c r="F12" s="664"/>
      <c r="G12" s="663"/>
      <c r="H12" s="401"/>
    </row>
    <row r="13" spans="2:8" ht="16.2" thickBot="1">
      <c r="B13" s="375" t="s">
        <v>457</v>
      </c>
      <c r="C13" s="376"/>
      <c r="D13" s="375"/>
      <c r="E13" s="376"/>
      <c r="F13" s="375"/>
      <c r="G13" s="376"/>
      <c r="H13" s="375"/>
    </row>
    <row r="14" spans="2:8" ht="13.8" thickBot="1">
      <c r="B14" s="400"/>
      <c r="C14" s="663"/>
      <c r="D14" s="664"/>
      <c r="E14" s="663"/>
      <c r="F14" s="664"/>
      <c r="G14" s="663"/>
      <c r="H14" s="401"/>
    </row>
    <row r="15" spans="2:8" ht="16.2" thickBot="1">
      <c r="B15" s="381" t="s">
        <v>233</v>
      </c>
      <c r="C15" s="660" t="s">
        <v>13</v>
      </c>
      <c r="D15" s="661" t="s">
        <v>230</v>
      </c>
      <c r="E15" s="660" t="s">
        <v>396</v>
      </c>
      <c r="F15" s="661" t="s">
        <v>230</v>
      </c>
      <c r="G15" s="660" t="s">
        <v>455</v>
      </c>
      <c r="H15" s="662" t="s">
        <v>230</v>
      </c>
    </row>
    <row r="16" spans="2:8">
      <c r="B16" s="388" t="s">
        <v>238</v>
      </c>
      <c r="C16" s="389">
        <v>914</v>
      </c>
      <c r="D16" s="390">
        <v>4.8174939333309441E-4</v>
      </c>
      <c r="E16" s="402">
        <v>2472</v>
      </c>
      <c r="F16" s="403">
        <v>1.1710555986121664E-3</v>
      </c>
      <c r="G16" s="404">
        <v>4103</v>
      </c>
      <c r="H16" s="393">
        <v>1.9521548401830828E-3</v>
      </c>
    </row>
    <row r="17" spans="2:8">
      <c r="B17" s="388" t="s">
        <v>239</v>
      </c>
      <c r="C17" s="389">
        <v>3189</v>
      </c>
      <c r="D17" s="390">
        <v>1.6808520955571532E-3</v>
      </c>
      <c r="E17" s="402">
        <v>2767</v>
      </c>
      <c r="F17" s="403">
        <v>1.3108053565371622E-3</v>
      </c>
      <c r="G17" s="404">
        <v>2503</v>
      </c>
      <c r="H17" s="393">
        <v>1.1908953363339646E-3</v>
      </c>
    </row>
    <row r="18" spans="2:8">
      <c r="B18" s="388" t="s">
        <v>240</v>
      </c>
      <c r="C18" s="389">
        <v>5071</v>
      </c>
      <c r="D18" s="390">
        <v>2.6728131002101987E-3</v>
      </c>
      <c r="E18" s="402">
        <v>4694</v>
      </c>
      <c r="F18" s="403">
        <v>2.2236791989828112E-3</v>
      </c>
      <c r="G18" s="404">
        <v>3746</v>
      </c>
      <c r="H18" s="393">
        <v>1.7822988133867484E-3</v>
      </c>
    </row>
    <row r="19" spans="2:8">
      <c r="B19" s="388" t="s">
        <v>241</v>
      </c>
      <c r="C19" s="389">
        <v>6709</v>
      </c>
      <c r="D19" s="390">
        <v>3.536167045811521E-3</v>
      </c>
      <c r="E19" s="402">
        <v>6840</v>
      </c>
      <c r="F19" s="403">
        <v>3.2402994718880333E-3</v>
      </c>
      <c r="G19" s="404">
        <v>7555</v>
      </c>
      <c r="H19" s="393">
        <v>3.5945722197375557E-3</v>
      </c>
    </row>
    <row r="20" spans="2:8">
      <c r="B20" s="388" t="s">
        <v>242</v>
      </c>
      <c r="C20" s="389">
        <v>35890</v>
      </c>
      <c r="D20" s="390">
        <v>1.8916833399042404E-2</v>
      </c>
      <c r="E20" s="402">
        <v>34570</v>
      </c>
      <c r="F20" s="403">
        <v>1.637677671683762E-2</v>
      </c>
      <c r="G20" s="404">
        <v>35029</v>
      </c>
      <c r="H20" s="393">
        <v>1.6666349475206729E-2</v>
      </c>
    </row>
    <row r="21" spans="2:8">
      <c r="B21" s="388" t="s">
        <v>243</v>
      </c>
      <c r="C21" s="389">
        <v>29116</v>
      </c>
      <c r="D21" s="390">
        <v>1.5346406276024481E-2</v>
      </c>
      <c r="E21" s="402">
        <v>27876</v>
      </c>
      <c r="F21" s="403">
        <v>1.3205641531922635E-2</v>
      </c>
      <c r="G21" s="404">
        <v>26355</v>
      </c>
      <c r="H21" s="393">
        <v>1.2539371389964696E-2</v>
      </c>
    </row>
    <row r="22" spans="2:8">
      <c r="B22" s="388" t="s">
        <v>244</v>
      </c>
      <c r="C22" s="389">
        <v>4678</v>
      </c>
      <c r="D22" s="390">
        <v>2.4656714026391855E-3</v>
      </c>
      <c r="E22" s="402">
        <v>3792</v>
      </c>
      <c r="F22" s="403">
        <v>1.796376549327401E-3</v>
      </c>
      <c r="G22" s="404">
        <v>4020</v>
      </c>
      <c r="H22" s="393">
        <v>1.9126645034209099E-3</v>
      </c>
    </row>
    <row r="23" spans="2:8" ht="13.8" thickBot="1">
      <c r="B23" s="394" t="s">
        <v>237</v>
      </c>
      <c r="C23" s="395">
        <v>84408</v>
      </c>
      <c r="D23" s="396">
        <v>4.4489609182122351E-2</v>
      </c>
      <c r="E23" s="405">
        <v>82024</v>
      </c>
      <c r="F23" s="396">
        <v>3.8857064895050301E-2</v>
      </c>
      <c r="G23" s="406">
        <v>82701</v>
      </c>
      <c r="H23" s="399">
        <v>3.9348076392391212E-2</v>
      </c>
    </row>
    <row r="24" spans="2:8">
      <c r="B24" s="400"/>
      <c r="C24" s="663"/>
      <c r="D24" s="664"/>
      <c r="E24" s="663"/>
      <c r="F24" s="664"/>
      <c r="G24" s="663"/>
      <c r="H24" s="401"/>
    </row>
    <row r="25" spans="2:8" ht="16.2" thickBot="1">
      <c r="B25" s="375" t="s">
        <v>22</v>
      </c>
      <c r="C25" s="376"/>
      <c r="D25" s="375"/>
      <c r="E25" s="376"/>
      <c r="F25" s="375"/>
      <c r="G25" s="376"/>
      <c r="H25" s="375"/>
    </row>
    <row r="26" spans="2:8" ht="13.8" thickBot="1">
      <c r="B26" s="400"/>
      <c r="C26" s="663"/>
      <c r="D26" s="664"/>
      <c r="E26" s="663"/>
      <c r="F26" s="664"/>
      <c r="G26" s="663"/>
      <c r="H26" s="401"/>
    </row>
    <row r="27" spans="2:8" ht="16.2" thickBot="1">
      <c r="B27" s="381" t="s">
        <v>233</v>
      </c>
      <c r="C27" s="660" t="s">
        <v>13</v>
      </c>
      <c r="D27" s="661" t="s">
        <v>230</v>
      </c>
      <c r="E27" s="660" t="s">
        <v>396</v>
      </c>
      <c r="F27" s="661" t="s">
        <v>230</v>
      </c>
      <c r="G27" s="660" t="s">
        <v>455</v>
      </c>
      <c r="H27" s="662" t="s">
        <v>230</v>
      </c>
    </row>
    <row r="28" spans="2:8">
      <c r="B28" s="388" t="s">
        <v>733</v>
      </c>
      <c r="C28" s="389">
        <v>32437</v>
      </c>
      <c r="D28" s="390">
        <v>1.7096832682216175E-2</v>
      </c>
      <c r="E28" s="402">
        <v>36213</v>
      </c>
      <c r="F28" s="403">
        <v>1.71551118092809E-2</v>
      </c>
      <c r="G28" s="404">
        <v>36345</v>
      </c>
      <c r="H28" s="393">
        <v>1.7292485417122628E-2</v>
      </c>
    </row>
    <row r="29" spans="2:8">
      <c r="B29" s="388" t="s">
        <v>734</v>
      </c>
      <c r="C29" s="389">
        <v>24</v>
      </c>
      <c r="D29" s="390">
        <v>1.2649874660825235E-5</v>
      </c>
      <c r="E29" s="402">
        <v>23</v>
      </c>
      <c r="F29" s="403">
        <v>1.0895743838219995E-5</v>
      </c>
      <c r="G29" s="404">
        <v>136</v>
      </c>
      <c r="H29" s="393">
        <v>6.4707057827175058E-5</v>
      </c>
    </row>
    <row r="30" spans="2:8">
      <c r="B30" s="388" t="s">
        <v>245</v>
      </c>
      <c r="C30" s="389">
        <v>2665</v>
      </c>
      <c r="D30" s="390">
        <v>1.4046631654624688E-3</v>
      </c>
      <c r="E30" s="402">
        <v>3551</v>
      </c>
      <c r="F30" s="403">
        <v>1.6822081030225741E-3</v>
      </c>
      <c r="G30" s="404">
        <v>3232</v>
      </c>
      <c r="H30" s="393">
        <v>1.5377441977752191E-3</v>
      </c>
    </row>
    <row r="31" spans="2:8">
      <c r="B31" s="388" t="s">
        <v>246</v>
      </c>
      <c r="C31" s="389">
        <v>11553</v>
      </c>
      <c r="D31" s="390">
        <v>6.0893334148547475E-3</v>
      </c>
      <c r="E31" s="402">
        <v>8374</v>
      </c>
      <c r="F31" s="403">
        <v>3.9669982130980108E-3</v>
      </c>
      <c r="G31" s="404">
        <v>7220</v>
      </c>
      <c r="H31" s="393">
        <v>3.4351835111191466E-3</v>
      </c>
    </row>
    <row r="32" spans="2:8">
      <c r="B32" s="388" t="s">
        <v>247</v>
      </c>
      <c r="C32" s="389">
        <v>29942</v>
      </c>
      <c r="D32" s="390">
        <v>1.5781772795601216E-2</v>
      </c>
      <c r="E32" s="402">
        <v>63338</v>
      </c>
      <c r="F32" s="403">
        <v>3.0004983618486004E-2</v>
      </c>
      <c r="G32" s="404">
        <v>77702</v>
      </c>
      <c r="H32" s="393">
        <v>3.696961623005262E-2</v>
      </c>
    </row>
    <row r="33" spans="2:8">
      <c r="B33" s="388" t="s">
        <v>248</v>
      </c>
      <c r="C33" s="389">
        <v>22417</v>
      </c>
      <c r="D33" s="390">
        <v>1.1815510011321638E-2</v>
      </c>
      <c r="E33" s="402">
        <v>18101</v>
      </c>
      <c r="F33" s="403">
        <v>8.574950400679137E-3</v>
      </c>
      <c r="G33" s="404">
        <v>12737</v>
      </c>
      <c r="H33" s="393">
        <v>6.0601014378288878E-3</v>
      </c>
    </row>
    <row r="34" spans="2:8">
      <c r="B34" s="388" t="s">
        <v>424</v>
      </c>
      <c r="C34" s="389">
        <v>242</v>
      </c>
      <c r="D34" s="390">
        <v>1.2755290282998779E-4</v>
      </c>
      <c r="E34" s="402">
        <v>1908</v>
      </c>
      <c r="F34" s="403">
        <v>9.0387301057929354E-4</v>
      </c>
      <c r="G34" s="404">
        <v>9804</v>
      </c>
      <c r="H34" s="393">
        <v>4.6646176098354732E-3</v>
      </c>
    </row>
    <row r="35" spans="2:8">
      <c r="B35" s="388" t="s">
        <v>425</v>
      </c>
      <c r="C35" s="389">
        <v>1126</v>
      </c>
      <c r="D35" s="390">
        <v>5.9348995283705068E-4</v>
      </c>
      <c r="E35" s="402">
        <v>4525</v>
      </c>
      <c r="F35" s="403">
        <v>2.1436191681715425E-3</v>
      </c>
      <c r="G35" s="404">
        <v>5627</v>
      </c>
      <c r="H35" s="393">
        <v>2.6772545175993683E-3</v>
      </c>
    </row>
    <row r="36" spans="2:8" ht="13.8" thickBot="1">
      <c r="B36" s="394" t="s">
        <v>237</v>
      </c>
      <c r="C36" s="395">
        <v>99786</v>
      </c>
      <c r="D36" s="396">
        <v>5.2595016371046126E-2</v>
      </c>
      <c r="E36" s="405">
        <v>135655</v>
      </c>
      <c r="F36" s="396">
        <v>6.4263570885814497E-2</v>
      </c>
      <c r="G36" s="406">
        <v>152707</v>
      </c>
      <c r="H36" s="399">
        <v>7.2656034408929579E-2</v>
      </c>
    </row>
    <row r="37" spans="2:8">
      <c r="B37" s="400"/>
      <c r="C37" s="663"/>
      <c r="D37" s="664"/>
      <c r="E37" s="663"/>
      <c r="F37" s="664"/>
      <c r="G37" s="663"/>
      <c r="H37" s="401"/>
    </row>
    <row r="38" spans="2:8" ht="16.2" thickBot="1">
      <c r="B38" s="375" t="s">
        <v>398</v>
      </c>
      <c r="C38" s="376"/>
      <c r="D38" s="375"/>
      <c r="E38" s="376"/>
      <c r="F38" s="375"/>
      <c r="G38" s="376"/>
      <c r="H38" s="375"/>
    </row>
    <row r="39" spans="2:8" ht="13.8" thickBot="1">
      <c r="B39" s="400"/>
      <c r="C39" s="663"/>
      <c r="D39" s="664"/>
      <c r="E39" s="663"/>
      <c r="F39" s="664"/>
      <c r="G39" s="663"/>
      <c r="H39" s="401"/>
    </row>
    <row r="40" spans="2:8" ht="16.2" thickBot="1">
      <c r="B40" s="381" t="s">
        <v>233</v>
      </c>
      <c r="C40" s="660" t="s">
        <v>13</v>
      </c>
      <c r="D40" s="661" t="s">
        <v>230</v>
      </c>
      <c r="E40" s="660" t="s">
        <v>396</v>
      </c>
      <c r="F40" s="661" t="s">
        <v>230</v>
      </c>
      <c r="G40" s="660" t="s">
        <v>455</v>
      </c>
      <c r="H40" s="662" t="s">
        <v>230</v>
      </c>
    </row>
    <row r="41" spans="2:8">
      <c r="B41" s="388" t="s">
        <v>426</v>
      </c>
      <c r="C41" s="389">
        <v>20705</v>
      </c>
      <c r="D41" s="390">
        <v>1.0913152285516104E-2</v>
      </c>
      <c r="E41" s="402">
        <v>14799</v>
      </c>
      <c r="F41" s="403">
        <v>7.0107005679051178E-3</v>
      </c>
      <c r="G41" s="404">
        <v>11098</v>
      </c>
      <c r="H41" s="393">
        <v>5.2802862335734474E-3</v>
      </c>
    </row>
    <row r="42" spans="2:8">
      <c r="B42" s="388" t="s">
        <v>55</v>
      </c>
      <c r="C42" s="389">
        <v>18332</v>
      </c>
      <c r="D42" s="390">
        <v>9.6623959284270096E-3</v>
      </c>
      <c r="E42" s="402">
        <v>16313</v>
      </c>
      <c r="F42" s="403">
        <v>7.7279247492557735E-3</v>
      </c>
      <c r="G42" s="404">
        <v>19884</v>
      </c>
      <c r="H42" s="393">
        <v>9.4605524840849185E-3</v>
      </c>
    </row>
    <row r="43" spans="2:8">
      <c r="B43" s="388" t="s">
        <v>427</v>
      </c>
      <c r="C43" s="389">
        <v>15</v>
      </c>
      <c r="D43" s="390">
        <v>7.9061716630157726E-6</v>
      </c>
      <c r="E43" s="402">
        <v>496</v>
      </c>
      <c r="F43" s="403">
        <v>2.3496908451117903E-4</v>
      </c>
      <c r="G43" s="404">
        <v>277</v>
      </c>
      <c r="H43" s="393">
        <v>1.3179305160387862E-4</v>
      </c>
    </row>
    <row r="44" spans="2:8">
      <c r="B44" s="388" t="s">
        <v>249</v>
      </c>
      <c r="C44" s="389">
        <v>675</v>
      </c>
      <c r="D44" s="390">
        <v>3.5577772483570973E-4</v>
      </c>
      <c r="E44" s="402">
        <v>673</v>
      </c>
      <c r="F44" s="403">
        <v>3.188189392661764E-4</v>
      </c>
      <c r="G44" s="404">
        <v>580</v>
      </c>
      <c r="H44" s="393">
        <v>2.7595657014530542E-4</v>
      </c>
    </row>
    <row r="45" spans="2:8">
      <c r="B45" s="388" t="s">
        <v>309</v>
      </c>
      <c r="C45" s="389">
        <v>2044</v>
      </c>
      <c r="D45" s="390">
        <v>1.0773476586136159E-3</v>
      </c>
      <c r="E45" s="402">
        <v>2950</v>
      </c>
      <c r="F45" s="403">
        <v>1.3974975792499559E-3</v>
      </c>
      <c r="G45" s="404">
        <v>1829</v>
      </c>
      <c r="H45" s="393">
        <v>8.7021477033752338E-4</v>
      </c>
    </row>
    <row r="46" spans="2:8" ht="13.8" thickBot="1">
      <c r="B46" s="394" t="s">
        <v>237</v>
      </c>
      <c r="C46" s="395">
        <v>39664</v>
      </c>
      <c r="D46" s="396">
        <v>2.0906026189457173E-2</v>
      </c>
      <c r="E46" s="405">
        <v>33272</v>
      </c>
      <c r="F46" s="396">
        <v>1.5761877781967637E-2</v>
      </c>
      <c r="G46" s="406">
        <v>32939</v>
      </c>
      <c r="H46" s="399">
        <v>1.567195424830382E-2</v>
      </c>
    </row>
    <row r="47" spans="2:8">
      <c r="B47" s="407"/>
      <c r="C47" s="408"/>
      <c r="D47" s="409"/>
      <c r="E47" s="408"/>
      <c r="F47" s="409"/>
      <c r="G47" s="408"/>
      <c r="H47" s="401"/>
    </row>
    <row r="48" spans="2:8" ht="16.2" thickBot="1">
      <c r="B48" s="410" t="s">
        <v>47</v>
      </c>
      <c r="C48" s="411"/>
      <c r="D48" s="410"/>
      <c r="E48" s="411"/>
      <c r="F48" s="410"/>
      <c r="G48" s="411"/>
      <c r="H48" s="412"/>
    </row>
    <row r="49" spans="2:8" ht="13.8" thickBot="1">
      <c r="B49" s="400"/>
      <c r="C49" s="663"/>
      <c r="D49" s="664"/>
      <c r="E49" s="663"/>
      <c r="F49" s="664"/>
      <c r="G49" s="663"/>
      <c r="H49" s="401"/>
    </row>
    <row r="50" spans="2:8" ht="16.2" thickBot="1">
      <c r="B50" s="381" t="s">
        <v>233</v>
      </c>
      <c r="C50" s="660" t="s">
        <v>13</v>
      </c>
      <c r="D50" s="661" t="s">
        <v>230</v>
      </c>
      <c r="E50" s="660" t="s">
        <v>396</v>
      </c>
      <c r="F50" s="661" t="s">
        <v>230</v>
      </c>
      <c r="G50" s="660" t="s">
        <v>455</v>
      </c>
      <c r="H50" s="662" t="s">
        <v>230</v>
      </c>
    </row>
    <row r="51" spans="2:8">
      <c r="B51" s="388" t="s">
        <v>250</v>
      </c>
      <c r="C51" s="389">
        <v>2965</v>
      </c>
      <c r="D51" s="390">
        <v>1.5627865987227843E-3</v>
      </c>
      <c r="E51" s="402">
        <v>2235</v>
      </c>
      <c r="F51" s="403">
        <v>1.058782064279204E-3</v>
      </c>
      <c r="G51" s="404">
        <v>1847</v>
      </c>
      <c r="H51" s="393">
        <v>8.7877893975582598E-4</v>
      </c>
    </row>
    <row r="52" spans="2:8" ht="13.8" thickBot="1">
      <c r="B52" s="394" t="s">
        <v>237</v>
      </c>
      <c r="C52" s="395">
        <v>2965</v>
      </c>
      <c r="D52" s="396">
        <v>1.5627865987227843E-3</v>
      </c>
      <c r="E52" s="405">
        <v>2235</v>
      </c>
      <c r="F52" s="396">
        <v>1.058782064279204E-3</v>
      </c>
      <c r="G52" s="406">
        <v>1847</v>
      </c>
      <c r="H52" s="399">
        <v>8.7877893975582598E-4</v>
      </c>
    </row>
    <row r="53" spans="2:8" ht="12.75" customHeight="1"/>
    <row r="54" spans="2:8" ht="16.2" thickBot="1">
      <c r="B54" s="375" t="s">
        <v>44</v>
      </c>
      <c r="C54" s="376"/>
      <c r="D54" s="375"/>
      <c r="E54" s="376"/>
      <c r="F54" s="375"/>
      <c r="G54" s="376"/>
      <c r="H54" s="375"/>
    </row>
    <row r="55" spans="2:8" ht="13.8" thickBot="1">
      <c r="B55" s="400"/>
      <c r="C55" s="663"/>
      <c r="D55" s="664"/>
      <c r="E55" s="663"/>
      <c r="F55" s="664"/>
      <c r="G55" s="663"/>
      <c r="H55" s="401"/>
    </row>
    <row r="56" spans="2:8" ht="16.2" thickBot="1">
      <c r="B56" s="381" t="s">
        <v>233</v>
      </c>
      <c r="C56" s="660" t="s">
        <v>13</v>
      </c>
      <c r="D56" s="661" t="s">
        <v>230</v>
      </c>
      <c r="E56" s="660" t="s">
        <v>396</v>
      </c>
      <c r="F56" s="661" t="s">
        <v>230</v>
      </c>
      <c r="G56" s="660" t="s">
        <v>455</v>
      </c>
      <c r="H56" s="662" t="s">
        <v>230</v>
      </c>
    </row>
    <row r="57" spans="2:8">
      <c r="B57" s="388" t="s">
        <v>44</v>
      </c>
      <c r="C57" s="389">
        <v>4021</v>
      </c>
      <c r="D57" s="390">
        <v>2.1193810837990949E-3</v>
      </c>
      <c r="E57" s="402">
        <v>3718</v>
      </c>
      <c r="F57" s="403">
        <v>1.7613206778479106E-3</v>
      </c>
      <c r="G57" s="404">
        <v>2477</v>
      </c>
      <c r="H57" s="393">
        <v>1.1785248693964164E-3</v>
      </c>
    </row>
    <row r="58" spans="2:8" ht="13.8" thickBot="1">
      <c r="B58" s="394" t="s">
        <v>237</v>
      </c>
      <c r="C58" s="395">
        <v>4021</v>
      </c>
      <c r="D58" s="396">
        <v>2.1193810837990949E-3</v>
      </c>
      <c r="E58" s="405">
        <v>3718</v>
      </c>
      <c r="F58" s="396">
        <v>1.7613206778479106E-3</v>
      </c>
      <c r="G58" s="406">
        <v>2477</v>
      </c>
      <c r="H58" s="399">
        <v>1.1785248693964164E-3</v>
      </c>
    </row>
    <row r="59" spans="2:8">
      <c r="B59" s="413"/>
      <c r="C59" s="414"/>
      <c r="D59" s="413"/>
      <c r="E59" s="414"/>
      <c r="F59" s="413"/>
      <c r="G59" s="414"/>
      <c r="H59" s="413"/>
    </row>
    <row r="60" spans="2:8" ht="16.2" thickBot="1">
      <c r="B60" s="415" t="s">
        <v>45</v>
      </c>
      <c r="C60" s="416"/>
      <c r="D60" s="415"/>
      <c r="E60" s="416"/>
      <c r="F60" s="415"/>
      <c r="G60" s="416"/>
      <c r="H60" s="415"/>
    </row>
    <row r="61" spans="2:8" ht="13.8" thickBot="1">
      <c r="B61" s="400"/>
      <c r="C61" s="663"/>
      <c r="D61" s="664"/>
      <c r="E61" s="663"/>
      <c r="F61" s="664"/>
      <c r="G61" s="663"/>
      <c r="H61" s="401"/>
    </row>
    <row r="62" spans="2:8" ht="16.2" thickBot="1">
      <c r="B62" s="381" t="s">
        <v>233</v>
      </c>
      <c r="C62" s="660" t="s">
        <v>13</v>
      </c>
      <c r="D62" s="661" t="s">
        <v>230</v>
      </c>
      <c r="E62" s="660" t="s">
        <v>396</v>
      </c>
      <c r="F62" s="661" t="s">
        <v>230</v>
      </c>
      <c r="G62" s="660" t="s">
        <v>455</v>
      </c>
      <c r="H62" s="662" t="s">
        <v>230</v>
      </c>
    </row>
    <row r="63" spans="2:8">
      <c r="B63" s="388" t="s">
        <v>251</v>
      </c>
      <c r="C63" s="389">
        <v>2771</v>
      </c>
      <c r="D63" s="390">
        <v>1.4605334452144471E-3</v>
      </c>
      <c r="E63" s="402">
        <v>1713</v>
      </c>
      <c r="F63" s="403">
        <v>8.1149605195090667E-4</v>
      </c>
      <c r="G63" s="404">
        <v>853</v>
      </c>
      <c r="H63" s="393">
        <v>4.0584647298956122E-4</v>
      </c>
    </row>
    <row r="64" spans="2:8">
      <c r="B64" s="388" t="s">
        <v>252</v>
      </c>
      <c r="C64" s="389">
        <v>747</v>
      </c>
      <c r="D64" s="390">
        <v>3.9372734881818546E-4</v>
      </c>
      <c r="E64" s="402">
        <v>757</v>
      </c>
      <c r="F64" s="403">
        <v>3.5861209067532767E-4</v>
      </c>
      <c r="G64" s="404">
        <v>867</v>
      </c>
      <c r="H64" s="393">
        <v>4.1250749364824099E-4</v>
      </c>
    </row>
    <row r="65" spans="2:8" ht="13.8" thickBot="1">
      <c r="B65" s="394" t="s">
        <v>237</v>
      </c>
      <c r="C65" s="395">
        <v>3518</v>
      </c>
      <c r="D65" s="396">
        <v>1.8542607940326325E-3</v>
      </c>
      <c r="E65" s="405">
        <v>2469</v>
      </c>
      <c r="F65" s="396">
        <v>1.1696344146332682E-3</v>
      </c>
      <c r="G65" s="406">
        <v>1720</v>
      </c>
      <c r="H65" s="399">
        <v>8.1835396663780221E-4</v>
      </c>
    </row>
    <row r="66" spans="2:8">
      <c r="B66" s="400"/>
      <c r="C66" s="663"/>
      <c r="D66" s="664"/>
      <c r="E66" s="663"/>
      <c r="F66" s="664"/>
      <c r="G66" s="663"/>
      <c r="H66" s="401"/>
    </row>
    <row r="67" spans="2:8" ht="16.2" thickBot="1">
      <c r="B67" s="375" t="s">
        <v>39</v>
      </c>
      <c r="C67" s="376"/>
      <c r="D67" s="375"/>
      <c r="E67" s="376"/>
      <c r="F67" s="375"/>
      <c r="G67" s="376"/>
      <c r="H67" s="375"/>
    </row>
    <row r="68" spans="2:8" ht="13.8" thickBot="1">
      <c r="B68" s="400"/>
      <c r="C68" s="663"/>
      <c r="D68" s="664"/>
      <c r="E68" s="663"/>
      <c r="F68" s="664"/>
      <c r="G68" s="663"/>
      <c r="H68" s="401"/>
    </row>
    <row r="69" spans="2:8" ht="16.2" thickBot="1">
      <c r="B69" s="381" t="s">
        <v>233</v>
      </c>
      <c r="C69" s="660" t="s">
        <v>13</v>
      </c>
      <c r="D69" s="661" t="s">
        <v>230</v>
      </c>
      <c r="E69" s="660" t="s">
        <v>396</v>
      </c>
      <c r="F69" s="661" t="s">
        <v>230</v>
      </c>
      <c r="G69" s="660" t="s">
        <v>455</v>
      </c>
      <c r="H69" s="662" t="s">
        <v>230</v>
      </c>
    </row>
    <row r="70" spans="2:8">
      <c r="B70" s="388" t="s">
        <v>253</v>
      </c>
      <c r="C70" s="389">
        <v>16034</v>
      </c>
      <c r="D70" s="390">
        <v>8.4511704296529929E-3</v>
      </c>
      <c r="E70" s="402">
        <v>13686</v>
      </c>
      <c r="F70" s="403">
        <v>6.4834413117338631E-3</v>
      </c>
      <c r="G70" s="404">
        <v>14028</v>
      </c>
      <c r="H70" s="393">
        <v>6.6743426999971451E-3</v>
      </c>
    </row>
    <row r="71" spans="2:8" ht="13.8" thickBot="1">
      <c r="B71" s="394" t="s">
        <v>237</v>
      </c>
      <c r="C71" s="395">
        <v>16034</v>
      </c>
      <c r="D71" s="396">
        <v>8.4511704296529929E-3</v>
      </c>
      <c r="E71" s="405">
        <v>13686</v>
      </c>
      <c r="F71" s="396">
        <v>6.4834413117338631E-3</v>
      </c>
      <c r="G71" s="406">
        <v>14028</v>
      </c>
      <c r="H71" s="399">
        <v>6.6743426999971451E-3</v>
      </c>
    </row>
    <row r="72" spans="2:8">
      <c r="B72" s="400"/>
      <c r="C72" s="663"/>
      <c r="D72" s="664"/>
      <c r="E72" s="663"/>
      <c r="F72" s="664"/>
      <c r="G72" s="663"/>
      <c r="H72" s="401"/>
    </row>
    <row r="73" spans="2:8" ht="16.2" thickBot="1">
      <c r="B73" s="375" t="s">
        <v>36</v>
      </c>
      <c r="C73" s="376"/>
      <c r="D73" s="375"/>
      <c r="E73" s="376"/>
      <c r="F73" s="375"/>
      <c r="G73" s="376"/>
      <c r="H73" s="375"/>
    </row>
    <row r="74" spans="2:8" ht="13.8" thickBot="1">
      <c r="B74" s="400"/>
      <c r="C74" s="663"/>
      <c r="D74" s="664"/>
      <c r="E74" s="663"/>
      <c r="F74" s="664"/>
      <c r="G74" s="663"/>
      <c r="H74" s="401"/>
    </row>
    <row r="75" spans="2:8" ht="16.2" thickBot="1">
      <c r="B75" s="381" t="s">
        <v>233</v>
      </c>
      <c r="C75" s="660" t="s">
        <v>13</v>
      </c>
      <c r="D75" s="661" t="s">
        <v>230</v>
      </c>
      <c r="E75" s="660" t="s">
        <v>396</v>
      </c>
      <c r="F75" s="661" t="s">
        <v>230</v>
      </c>
      <c r="G75" s="660" t="s">
        <v>455</v>
      </c>
      <c r="H75" s="662" t="s">
        <v>230</v>
      </c>
    </row>
    <row r="76" spans="2:8">
      <c r="B76" s="388" t="s">
        <v>254</v>
      </c>
      <c r="C76" s="389">
        <v>19503</v>
      </c>
      <c r="D76" s="390">
        <v>1.0279604396253108E-2</v>
      </c>
      <c r="E76" s="402">
        <v>20805</v>
      </c>
      <c r="F76" s="403">
        <v>9.8559108936594354E-3</v>
      </c>
      <c r="G76" s="404">
        <v>28777</v>
      </c>
      <c r="H76" s="393">
        <v>1.36917279639163E-2</v>
      </c>
    </row>
    <row r="77" spans="2:8">
      <c r="B77" s="388" t="s">
        <v>255</v>
      </c>
      <c r="C77" s="389">
        <v>11881</v>
      </c>
      <c r="D77" s="390">
        <v>6.2622150352193593E-3</v>
      </c>
      <c r="E77" s="402">
        <v>10040</v>
      </c>
      <c r="F77" s="403">
        <v>4.7562290493795107E-3</v>
      </c>
      <c r="G77" s="404">
        <v>3504</v>
      </c>
      <c r="H77" s="393">
        <v>1.6671583134295692E-3</v>
      </c>
    </row>
    <row r="78" spans="2:8">
      <c r="B78" s="388" t="s">
        <v>256</v>
      </c>
      <c r="C78" s="389">
        <v>1557</v>
      </c>
      <c r="D78" s="390">
        <v>8.2066061862103717E-4</v>
      </c>
      <c r="E78" s="402">
        <v>1088</v>
      </c>
      <c r="F78" s="403">
        <v>5.1541605634710243E-4</v>
      </c>
      <c r="G78" s="404">
        <v>508</v>
      </c>
      <c r="H78" s="393">
        <v>2.4169989247209509E-4</v>
      </c>
    </row>
    <row r="79" spans="2:8" ht="13.8" thickBot="1">
      <c r="B79" s="394" t="s">
        <v>237</v>
      </c>
      <c r="C79" s="395">
        <v>30930</v>
      </c>
      <c r="D79" s="396">
        <v>1.6302525969138521E-2</v>
      </c>
      <c r="E79" s="405">
        <v>29936</v>
      </c>
      <c r="F79" s="396">
        <v>1.4181521197432774E-2</v>
      </c>
      <c r="G79" s="406">
        <v>31810</v>
      </c>
      <c r="H79" s="399">
        <v>1.5134790510900284E-2</v>
      </c>
    </row>
    <row r="80" spans="2:8">
      <c r="B80" s="400"/>
      <c r="C80" s="663"/>
      <c r="D80" s="664"/>
      <c r="E80" s="663"/>
      <c r="F80" s="664"/>
      <c r="G80" s="663"/>
      <c r="H80" s="401"/>
    </row>
    <row r="81" spans="2:8" ht="16.2" thickBot="1">
      <c r="B81" s="417" t="s">
        <v>31</v>
      </c>
      <c r="C81" s="376"/>
      <c r="D81" s="417"/>
      <c r="E81" s="376"/>
      <c r="F81" s="417"/>
      <c r="G81" s="376"/>
      <c r="H81" s="418"/>
    </row>
    <row r="82" spans="2:8" ht="16.2" thickBot="1">
      <c r="B82" s="377"/>
      <c r="C82" s="378"/>
      <c r="D82" s="379"/>
      <c r="E82" s="378"/>
      <c r="F82" s="379"/>
      <c r="G82" s="378"/>
      <c r="H82" s="401"/>
    </row>
    <row r="83" spans="2:8" ht="16.2" thickBot="1">
      <c r="B83" s="381" t="s">
        <v>233</v>
      </c>
      <c r="C83" s="660" t="s">
        <v>13</v>
      </c>
      <c r="D83" s="661" t="s">
        <v>230</v>
      </c>
      <c r="E83" s="660" t="s">
        <v>396</v>
      </c>
      <c r="F83" s="661" t="s">
        <v>230</v>
      </c>
      <c r="G83" s="660" t="s">
        <v>455</v>
      </c>
      <c r="H83" s="662" t="s">
        <v>230</v>
      </c>
    </row>
    <row r="84" spans="2:8">
      <c r="B84" s="388" t="s">
        <v>31</v>
      </c>
      <c r="C84" s="389">
        <v>43512</v>
      </c>
      <c r="D84" s="390">
        <v>2.2934222760076152E-2</v>
      </c>
      <c r="E84" s="402">
        <v>52037</v>
      </c>
      <c r="F84" s="403">
        <v>2.4651383569976256E-2</v>
      </c>
      <c r="G84" s="404">
        <v>35086</v>
      </c>
      <c r="H84" s="393">
        <v>1.6693469345031353E-2</v>
      </c>
    </row>
    <row r="85" spans="2:8" ht="13.8" thickBot="1">
      <c r="B85" s="394" t="s">
        <v>237</v>
      </c>
      <c r="C85" s="395">
        <v>43512</v>
      </c>
      <c r="D85" s="396">
        <v>2.2934222760076152E-2</v>
      </c>
      <c r="E85" s="405">
        <v>52037</v>
      </c>
      <c r="F85" s="396">
        <v>2.4651383569976256E-2</v>
      </c>
      <c r="G85" s="406">
        <v>35086</v>
      </c>
      <c r="H85" s="399">
        <v>1.6693469345031353E-2</v>
      </c>
    </row>
    <row r="86" spans="2:8">
      <c r="B86" s="400"/>
      <c r="C86" s="663"/>
      <c r="D86" s="664"/>
      <c r="E86" s="663"/>
      <c r="F86" s="664"/>
      <c r="G86" s="663"/>
      <c r="H86" s="401"/>
    </row>
    <row r="87" spans="2:8" ht="16.2" thickBot="1">
      <c r="B87" s="375" t="s">
        <v>19</v>
      </c>
      <c r="C87" s="376"/>
      <c r="D87" s="375"/>
      <c r="E87" s="376"/>
      <c r="F87" s="375"/>
      <c r="G87" s="376"/>
      <c r="H87" s="412"/>
    </row>
    <row r="88" spans="2:8" ht="13.8" thickBot="1">
      <c r="B88" s="400"/>
      <c r="C88" s="663"/>
      <c r="D88" s="664"/>
      <c r="E88" s="663"/>
      <c r="F88" s="664"/>
      <c r="G88" s="663"/>
      <c r="H88" s="401"/>
    </row>
    <row r="89" spans="2:8" ht="16.2" thickBot="1">
      <c r="B89" s="381" t="s">
        <v>233</v>
      </c>
      <c r="C89" s="660" t="s">
        <v>13</v>
      </c>
      <c r="D89" s="661" t="s">
        <v>230</v>
      </c>
      <c r="E89" s="660" t="s">
        <v>396</v>
      </c>
      <c r="F89" s="661" t="s">
        <v>230</v>
      </c>
      <c r="G89" s="660" t="s">
        <v>455</v>
      </c>
      <c r="H89" s="662" t="s">
        <v>230</v>
      </c>
    </row>
    <row r="90" spans="2:8">
      <c r="B90" s="388" t="s">
        <v>257</v>
      </c>
      <c r="C90" s="389">
        <v>26936</v>
      </c>
      <c r="D90" s="390">
        <v>1.4197375994332856E-2</v>
      </c>
      <c r="E90" s="402">
        <v>23200</v>
      </c>
      <c r="F90" s="403">
        <v>1.0990489436813213E-2</v>
      </c>
      <c r="G90" s="404">
        <v>13227</v>
      </c>
      <c r="H90" s="393">
        <v>6.2932371608826806E-3</v>
      </c>
    </row>
    <row r="91" spans="2:8">
      <c r="B91" s="388" t="s">
        <v>258</v>
      </c>
      <c r="C91" s="389">
        <v>160384</v>
      </c>
      <c r="D91" s="390">
        <v>8.4534895733408111E-2</v>
      </c>
      <c r="E91" s="402">
        <v>180895</v>
      </c>
      <c r="F91" s="403">
        <v>8.5695025287600271E-2</v>
      </c>
      <c r="G91" s="404">
        <v>192211</v>
      </c>
      <c r="H91" s="393">
        <v>9.1451531558964308E-2</v>
      </c>
    </row>
    <row r="92" spans="2:8" ht="13.8" thickBot="1">
      <c r="B92" s="394" t="s">
        <v>237</v>
      </c>
      <c r="C92" s="395">
        <v>185831</v>
      </c>
      <c r="D92" s="396">
        <v>9.7947452420658929E-2</v>
      </c>
      <c r="E92" s="405">
        <v>202616</v>
      </c>
      <c r="F92" s="396">
        <v>9.5984871022816637E-2</v>
      </c>
      <c r="G92" s="406">
        <v>204644</v>
      </c>
      <c r="H92" s="399">
        <v>9.7366993691061859E-2</v>
      </c>
    </row>
    <row r="93" spans="2:8">
      <c r="B93" s="407"/>
      <c r="C93" s="419"/>
      <c r="D93" s="420"/>
      <c r="E93" s="419"/>
      <c r="F93" s="420"/>
      <c r="G93" s="665"/>
      <c r="H93" s="666"/>
    </row>
    <row r="94" spans="2:8" ht="16.2" thickBot="1">
      <c r="B94" s="410" t="s">
        <v>46</v>
      </c>
      <c r="C94" s="411"/>
      <c r="D94" s="410"/>
      <c r="E94" s="411"/>
      <c r="F94" s="410"/>
      <c r="G94" s="411"/>
      <c r="H94" s="412"/>
    </row>
    <row r="95" spans="2:8" ht="13.8" thickBot="1">
      <c r="B95" s="400"/>
      <c r="C95" s="663"/>
      <c r="D95" s="664"/>
      <c r="E95" s="663"/>
      <c r="F95" s="664"/>
      <c r="G95" s="663"/>
      <c r="H95" s="401"/>
    </row>
    <row r="96" spans="2:8" ht="16.2" thickBot="1">
      <c r="B96" s="381" t="s">
        <v>233</v>
      </c>
      <c r="C96" s="660" t="s">
        <v>13</v>
      </c>
      <c r="D96" s="661" t="s">
        <v>230</v>
      </c>
      <c r="E96" s="660" t="s">
        <v>396</v>
      </c>
      <c r="F96" s="661" t="s">
        <v>230</v>
      </c>
      <c r="G96" s="660" t="s">
        <v>455</v>
      </c>
      <c r="H96" s="662" t="s">
        <v>230</v>
      </c>
    </row>
    <row r="97" spans="2:8">
      <c r="B97" s="388" t="s">
        <v>428</v>
      </c>
      <c r="C97" s="389">
        <v>0</v>
      </c>
      <c r="D97" s="390">
        <v>0</v>
      </c>
      <c r="E97" s="402">
        <v>390</v>
      </c>
      <c r="F97" s="403">
        <v>1.8475391725677383E-4</v>
      </c>
      <c r="G97" s="404">
        <v>207</v>
      </c>
      <c r="H97" s="393">
        <v>9.8487948310479684E-5</v>
      </c>
    </row>
    <row r="98" spans="2:8">
      <c r="B98" s="388" t="s">
        <v>259</v>
      </c>
      <c r="C98" s="389">
        <v>3630</v>
      </c>
      <c r="D98" s="390">
        <v>1.913293542449817E-3</v>
      </c>
      <c r="E98" s="402">
        <v>3388</v>
      </c>
      <c r="F98" s="403">
        <v>1.6049904401691018E-3</v>
      </c>
      <c r="G98" s="404">
        <v>3394</v>
      </c>
      <c r="H98" s="393">
        <v>1.6148217225399424E-3</v>
      </c>
    </row>
    <row r="99" spans="2:8" ht="13.8" thickBot="1">
      <c r="B99" s="394" t="s">
        <v>237</v>
      </c>
      <c r="C99" s="395">
        <v>3630</v>
      </c>
      <c r="D99" s="396">
        <v>1.913293542449817E-3</v>
      </c>
      <c r="E99" s="405">
        <v>3765</v>
      </c>
      <c r="F99" s="396">
        <v>1.7835858935173166E-3</v>
      </c>
      <c r="G99" s="406">
        <v>3569</v>
      </c>
      <c r="H99" s="399">
        <v>1.6980844807734396E-3</v>
      </c>
    </row>
    <row r="100" spans="2:8">
      <c r="B100" s="400"/>
      <c r="C100" s="663"/>
      <c r="D100" s="664"/>
      <c r="E100" s="663"/>
      <c r="F100" s="664"/>
      <c r="G100" s="663"/>
      <c r="H100" s="401"/>
    </row>
    <row r="101" spans="2:8" ht="16.2" thickBot="1">
      <c r="B101" s="375" t="s">
        <v>28</v>
      </c>
      <c r="C101" s="376"/>
      <c r="D101" s="375"/>
      <c r="E101" s="376"/>
      <c r="F101" s="375"/>
      <c r="G101" s="376"/>
      <c r="H101" s="421"/>
    </row>
    <row r="102" spans="2:8" ht="13.8" thickBot="1">
      <c r="B102" s="400"/>
      <c r="C102" s="663"/>
      <c r="D102" s="664"/>
      <c r="E102" s="663"/>
      <c r="F102" s="664"/>
      <c r="G102" s="663"/>
      <c r="H102" s="401"/>
    </row>
    <row r="103" spans="2:8" ht="16.2" thickBot="1">
      <c r="B103" s="381" t="s">
        <v>233</v>
      </c>
      <c r="C103" s="660" t="s">
        <v>13</v>
      </c>
      <c r="D103" s="661" t="s">
        <v>230</v>
      </c>
      <c r="E103" s="660" t="s">
        <v>396</v>
      </c>
      <c r="F103" s="661" t="s">
        <v>230</v>
      </c>
      <c r="G103" s="660" t="s">
        <v>455</v>
      </c>
      <c r="H103" s="662" t="s">
        <v>230</v>
      </c>
    </row>
    <row r="104" spans="2:8">
      <c r="B104" s="388" t="s">
        <v>260</v>
      </c>
      <c r="C104" s="389">
        <v>33363</v>
      </c>
      <c r="D104" s="390">
        <v>1.758490701287968E-2</v>
      </c>
      <c r="E104" s="402">
        <v>38446</v>
      </c>
      <c r="F104" s="403">
        <v>1.821294641757417E-2</v>
      </c>
      <c r="G104" s="404">
        <v>14910</v>
      </c>
      <c r="H104" s="393">
        <v>7.093987001493972E-3</v>
      </c>
    </row>
    <row r="105" spans="2:8">
      <c r="B105" s="388" t="s">
        <v>429</v>
      </c>
      <c r="C105" s="389">
        <v>9226</v>
      </c>
      <c r="D105" s="390">
        <v>4.8628226508655673E-3</v>
      </c>
      <c r="E105" s="402">
        <v>8439</v>
      </c>
      <c r="F105" s="403">
        <v>3.9977905326408058E-3</v>
      </c>
      <c r="G105" s="404">
        <v>9861</v>
      </c>
      <c r="H105" s="393">
        <v>4.6917374796600977E-3</v>
      </c>
    </row>
    <row r="106" spans="2:8" ht="13.8" thickBot="1">
      <c r="B106" s="394" t="s">
        <v>237</v>
      </c>
      <c r="C106" s="395">
        <v>42380</v>
      </c>
      <c r="D106" s="396">
        <v>2.2337570338573896E-2</v>
      </c>
      <c r="E106" s="405">
        <v>46829</v>
      </c>
      <c r="F106" s="396">
        <v>2.2184208182608876E-2</v>
      </c>
      <c r="G106" s="406">
        <v>24752</v>
      </c>
      <c r="H106" s="399">
        <v>1.1776684524545861E-2</v>
      </c>
    </row>
    <row r="107" spans="2:8">
      <c r="B107" s="422"/>
      <c r="C107" s="408"/>
      <c r="D107" s="422"/>
      <c r="E107" s="408"/>
      <c r="F107" s="422"/>
      <c r="G107" s="408"/>
      <c r="H107" s="422"/>
    </row>
    <row r="108" spans="2:8" ht="16.2" thickBot="1">
      <c r="B108" s="375" t="s">
        <v>41</v>
      </c>
      <c r="C108" s="376"/>
      <c r="D108" s="375"/>
      <c r="E108" s="376"/>
      <c r="F108" s="375"/>
      <c r="G108" s="376"/>
      <c r="H108" s="421"/>
    </row>
    <row r="109" spans="2:8" ht="13.8" thickBot="1">
      <c r="B109" s="400"/>
      <c r="C109" s="663"/>
      <c r="D109" s="664"/>
      <c r="E109" s="663"/>
      <c r="F109" s="664"/>
      <c r="G109" s="663"/>
      <c r="H109" s="401"/>
    </row>
    <row r="110" spans="2:8" ht="16.2" thickBot="1">
      <c r="B110" s="381" t="s">
        <v>233</v>
      </c>
      <c r="C110" s="660" t="s">
        <v>13</v>
      </c>
      <c r="D110" s="661" t="s">
        <v>230</v>
      </c>
      <c r="E110" s="660" t="s">
        <v>396</v>
      </c>
      <c r="F110" s="661" t="s">
        <v>230</v>
      </c>
      <c r="G110" s="660" t="s">
        <v>455</v>
      </c>
      <c r="H110" s="662" t="s">
        <v>230</v>
      </c>
    </row>
    <row r="111" spans="2:8">
      <c r="B111" s="388" t="s">
        <v>261</v>
      </c>
      <c r="C111" s="389">
        <v>10619</v>
      </c>
      <c r="D111" s="390">
        <v>5.5970424593042994E-3</v>
      </c>
      <c r="E111" s="402">
        <v>9604</v>
      </c>
      <c r="F111" s="403">
        <v>4.5496836444462972E-3</v>
      </c>
      <c r="G111" s="404">
        <v>7040</v>
      </c>
      <c r="H111" s="393">
        <v>3.3495418169361209E-3</v>
      </c>
    </row>
    <row r="112" spans="2:8">
      <c r="B112" s="388" t="s">
        <v>262</v>
      </c>
      <c r="C112" s="389">
        <v>1444</v>
      </c>
      <c r="D112" s="390">
        <v>7.6110079209298497E-4</v>
      </c>
      <c r="E112" s="402">
        <v>1010</v>
      </c>
      <c r="F112" s="403">
        <v>4.7846527289574763E-4</v>
      </c>
      <c r="G112" s="404">
        <v>942</v>
      </c>
      <c r="H112" s="393">
        <v>4.4819153289116844E-4</v>
      </c>
    </row>
    <row r="113" spans="2:8" ht="13.8" thickBot="1">
      <c r="B113" s="394" t="s">
        <v>237</v>
      </c>
      <c r="C113" s="395">
        <v>12050</v>
      </c>
      <c r="D113" s="396">
        <v>6.3512912359560041E-3</v>
      </c>
      <c r="E113" s="405">
        <v>10581</v>
      </c>
      <c r="F113" s="396">
        <v>5.0125158935741638E-3</v>
      </c>
      <c r="G113" s="406">
        <v>7969</v>
      </c>
      <c r="H113" s="399">
        <v>3.7915481163585153E-3</v>
      </c>
    </row>
    <row r="114" spans="2:8">
      <c r="B114" s="413"/>
      <c r="C114" s="414"/>
      <c r="D114" s="413"/>
      <c r="E114" s="414"/>
      <c r="F114" s="413"/>
      <c r="G114" s="414"/>
      <c r="H114" s="413"/>
    </row>
    <row r="115" spans="2:8" ht="16.2" thickBot="1">
      <c r="B115" s="375" t="s">
        <v>29</v>
      </c>
      <c r="C115" s="376"/>
      <c r="D115" s="375"/>
      <c r="E115" s="376"/>
      <c r="F115" s="375"/>
      <c r="G115" s="376"/>
      <c r="H115" s="421"/>
    </row>
    <row r="116" spans="2:8" ht="13.8" thickBot="1">
      <c r="B116" s="400"/>
      <c r="C116" s="663"/>
      <c r="D116" s="664"/>
      <c r="E116" s="663"/>
      <c r="F116" s="664"/>
      <c r="G116" s="663"/>
      <c r="H116" s="401"/>
    </row>
    <row r="117" spans="2:8" ht="16.2" thickBot="1">
      <c r="B117" s="381" t="s">
        <v>233</v>
      </c>
      <c r="C117" s="660" t="s">
        <v>13</v>
      </c>
      <c r="D117" s="661" t="s">
        <v>230</v>
      </c>
      <c r="E117" s="660" t="s">
        <v>396</v>
      </c>
      <c r="F117" s="661" t="s">
        <v>230</v>
      </c>
      <c r="G117" s="660" t="s">
        <v>455</v>
      </c>
      <c r="H117" s="662" t="s">
        <v>230</v>
      </c>
    </row>
    <row r="118" spans="2:8">
      <c r="B118" s="423" t="s">
        <v>263</v>
      </c>
      <c r="C118" s="402">
        <v>18803</v>
      </c>
      <c r="D118" s="384">
        <v>9.9106497186457043E-3</v>
      </c>
      <c r="E118" s="402">
        <v>17441</v>
      </c>
      <c r="F118" s="424">
        <v>8.2622899253215198E-3</v>
      </c>
      <c r="G118" s="404">
        <v>18343</v>
      </c>
      <c r="H118" s="393">
        <v>8.727364424440236E-3</v>
      </c>
    </row>
    <row r="119" spans="2:8">
      <c r="B119" s="388" t="s">
        <v>264</v>
      </c>
      <c r="C119" s="389">
        <v>2972</v>
      </c>
      <c r="D119" s="390">
        <v>1.5664761454988584E-3</v>
      </c>
      <c r="E119" s="402">
        <v>2780</v>
      </c>
      <c r="F119" s="403">
        <v>1.3169638204457211E-3</v>
      </c>
      <c r="G119" s="404">
        <v>2791</v>
      </c>
      <c r="H119" s="393">
        <v>1.3279220470268059E-3</v>
      </c>
    </row>
    <row r="120" spans="2:8">
      <c r="B120" s="388" t="s">
        <v>56</v>
      </c>
      <c r="C120" s="389">
        <v>1499</v>
      </c>
      <c r="D120" s="390">
        <v>7.9009008819070953E-4</v>
      </c>
      <c r="E120" s="402">
        <v>1200</v>
      </c>
      <c r="F120" s="403">
        <v>5.6847359155930415E-4</v>
      </c>
      <c r="G120" s="404">
        <v>1095</v>
      </c>
      <c r="H120" s="393">
        <v>5.209869729467404E-4</v>
      </c>
    </row>
    <row r="121" spans="2:8">
      <c r="B121" s="388" t="s">
        <v>265</v>
      </c>
      <c r="C121" s="389">
        <v>3630</v>
      </c>
      <c r="D121" s="390">
        <v>1.913293542449817E-3</v>
      </c>
      <c r="E121" s="402">
        <v>3331</v>
      </c>
      <c r="F121" s="403">
        <v>1.5779879445700349E-3</v>
      </c>
      <c r="G121" s="404">
        <v>3142</v>
      </c>
      <c r="H121" s="393">
        <v>1.4949233506837062E-3</v>
      </c>
    </row>
    <row r="122" spans="2:8">
      <c r="B122" s="388" t="s">
        <v>266</v>
      </c>
      <c r="C122" s="389">
        <v>3621</v>
      </c>
      <c r="D122" s="390">
        <v>1.9085498394520075E-3</v>
      </c>
      <c r="E122" s="402">
        <v>3215</v>
      </c>
      <c r="F122" s="403">
        <v>1.5230354973859688E-3</v>
      </c>
      <c r="G122" s="404">
        <v>3059</v>
      </c>
      <c r="H122" s="393">
        <v>1.4554330139215331E-3</v>
      </c>
    </row>
    <row r="123" spans="2:8">
      <c r="B123" s="388" t="s">
        <v>267</v>
      </c>
      <c r="C123" s="389">
        <v>3887</v>
      </c>
      <c r="D123" s="390">
        <v>2.0487526169428207E-3</v>
      </c>
      <c r="E123" s="402">
        <v>2650</v>
      </c>
      <c r="F123" s="403">
        <v>1.2553791813601299E-3</v>
      </c>
      <c r="G123" s="404">
        <v>2596</v>
      </c>
      <c r="H123" s="393">
        <v>1.2351435449951946E-3</v>
      </c>
    </row>
    <row r="124" spans="2:8">
      <c r="B124" s="388" t="s">
        <v>268</v>
      </c>
      <c r="C124" s="389">
        <v>7836</v>
      </c>
      <c r="D124" s="390">
        <v>4.1301840767594394E-3</v>
      </c>
      <c r="E124" s="402">
        <v>7056</v>
      </c>
      <c r="F124" s="403">
        <v>3.342624718368708E-3</v>
      </c>
      <c r="G124" s="404">
        <v>8493</v>
      </c>
      <c r="H124" s="393">
        <v>4.0408606038691017E-3</v>
      </c>
    </row>
    <row r="125" spans="2:8" ht="13.8" thickBot="1">
      <c r="B125" s="394" t="s">
        <v>237</v>
      </c>
      <c r="C125" s="395">
        <v>42205</v>
      </c>
      <c r="D125" s="396">
        <v>2.2245331669172044E-2</v>
      </c>
      <c r="E125" s="405">
        <v>37619</v>
      </c>
      <c r="F125" s="396">
        <v>1.7821173367391217E-2</v>
      </c>
      <c r="G125" s="406">
        <v>39452</v>
      </c>
      <c r="H125" s="399">
        <v>1.8770756216159635E-2</v>
      </c>
    </row>
    <row r="126" spans="2:8">
      <c r="B126" s="400"/>
      <c r="C126" s="663"/>
      <c r="D126" s="664"/>
      <c r="E126" s="663"/>
      <c r="F126" s="664"/>
      <c r="G126" s="663"/>
      <c r="H126" s="401"/>
    </row>
    <row r="127" spans="2:8" ht="16.2" thickBot="1">
      <c r="B127" s="375" t="s">
        <v>40</v>
      </c>
      <c r="C127" s="376"/>
      <c r="D127" s="375"/>
      <c r="E127" s="376"/>
      <c r="F127" s="375"/>
      <c r="G127" s="376"/>
      <c r="H127" s="421"/>
    </row>
    <row r="128" spans="2:8" ht="13.8" thickBot="1">
      <c r="B128" s="400"/>
      <c r="C128" s="663"/>
      <c r="D128" s="664"/>
      <c r="E128" s="663"/>
      <c r="F128" s="664"/>
      <c r="G128" s="663"/>
      <c r="H128" s="401"/>
    </row>
    <row r="129" spans="2:8" ht="16.2" thickBot="1">
      <c r="B129" s="381" t="s">
        <v>233</v>
      </c>
      <c r="C129" s="660" t="s">
        <v>13</v>
      </c>
      <c r="D129" s="661" t="s">
        <v>230</v>
      </c>
      <c r="E129" s="660" t="s">
        <v>396</v>
      </c>
      <c r="F129" s="661" t="s">
        <v>230</v>
      </c>
      <c r="G129" s="660" t="s">
        <v>455</v>
      </c>
      <c r="H129" s="662" t="s">
        <v>230</v>
      </c>
    </row>
    <row r="130" spans="2:8">
      <c r="B130" s="388" t="s">
        <v>269</v>
      </c>
      <c r="C130" s="389">
        <v>2040</v>
      </c>
      <c r="D130" s="390">
        <v>1.075239346170145E-3</v>
      </c>
      <c r="E130" s="402">
        <v>1740</v>
      </c>
      <c r="F130" s="403">
        <v>8.2428670776099101E-4</v>
      </c>
      <c r="G130" s="404">
        <v>1713</v>
      </c>
      <c r="H130" s="393">
        <v>8.1502345630846238E-4</v>
      </c>
    </row>
    <row r="131" spans="2:8">
      <c r="B131" s="388" t="s">
        <v>270</v>
      </c>
      <c r="C131" s="389">
        <v>2445</v>
      </c>
      <c r="D131" s="390">
        <v>1.2887059810715708E-3</v>
      </c>
      <c r="E131" s="402">
        <v>1880</v>
      </c>
      <c r="F131" s="403">
        <v>8.9060862677624308E-4</v>
      </c>
      <c r="G131" s="404">
        <v>1501</v>
      </c>
      <c r="H131" s="393">
        <v>7.1415657204845415E-4</v>
      </c>
    </row>
    <row r="132" spans="2:8">
      <c r="B132" s="388" t="s">
        <v>271</v>
      </c>
      <c r="C132" s="389">
        <v>1388</v>
      </c>
      <c r="D132" s="390">
        <v>7.3158441788439275E-4</v>
      </c>
      <c r="E132" s="402">
        <v>2273</v>
      </c>
      <c r="F132" s="403">
        <v>1.0767837280119153E-3</v>
      </c>
      <c r="G132" s="404">
        <v>1176</v>
      </c>
      <c r="H132" s="393">
        <v>5.5952573532910203E-4</v>
      </c>
    </row>
    <row r="133" spans="2:8">
      <c r="B133" s="388" t="s">
        <v>272</v>
      </c>
      <c r="C133" s="389">
        <v>2974</v>
      </c>
      <c r="D133" s="390">
        <v>1.5675303017205937E-3</v>
      </c>
      <c r="E133" s="402">
        <v>2436</v>
      </c>
      <c r="F133" s="403">
        <v>1.1540013908653874E-3</v>
      </c>
      <c r="G133" s="404">
        <v>2059</v>
      </c>
      <c r="H133" s="393">
        <v>9.7964582401583421E-4</v>
      </c>
    </row>
    <row r="134" spans="2:8">
      <c r="B134" s="388" t="s">
        <v>273</v>
      </c>
      <c r="C134" s="389">
        <v>4444</v>
      </c>
      <c r="D134" s="425">
        <v>2.3423351246961393E-3</v>
      </c>
      <c r="E134" s="402">
        <v>5259</v>
      </c>
      <c r="F134" s="425">
        <v>2.4913355150086502E-3</v>
      </c>
      <c r="G134" s="404">
        <v>3130</v>
      </c>
      <c r="H134" s="426">
        <v>1.4892139044048378E-3</v>
      </c>
    </row>
    <row r="135" spans="2:8" ht="13.8" thickBot="1">
      <c r="B135" s="394" t="s">
        <v>237</v>
      </c>
      <c r="C135" s="395">
        <v>13256</v>
      </c>
      <c r="D135" s="427">
        <v>6.9869474376624717E-3</v>
      </c>
      <c r="E135" s="405">
        <v>13552</v>
      </c>
      <c r="F135" s="427">
        <v>6.4199617606764074E-3</v>
      </c>
      <c r="G135" s="406">
        <v>9543</v>
      </c>
      <c r="H135" s="428">
        <v>4.5404371532700855E-3</v>
      </c>
    </row>
    <row r="136" spans="2:8">
      <c r="B136" s="407"/>
      <c r="C136" s="408"/>
      <c r="D136" s="409"/>
      <c r="E136" s="408"/>
      <c r="F136" s="409"/>
      <c r="G136" s="408"/>
      <c r="H136" s="409"/>
    </row>
    <row r="137" spans="2:8" ht="16.2" thickBot="1">
      <c r="B137" s="410" t="s">
        <v>18</v>
      </c>
      <c r="C137" s="411"/>
      <c r="D137" s="410"/>
      <c r="E137" s="411"/>
      <c r="F137" s="410"/>
      <c r="G137" s="411"/>
      <c r="H137" s="421"/>
    </row>
    <row r="138" spans="2:8" ht="13.8" thickBot="1">
      <c r="B138" s="400"/>
      <c r="C138" s="663"/>
      <c r="D138" s="664"/>
      <c r="E138" s="663"/>
      <c r="F138" s="664"/>
      <c r="G138" s="663"/>
      <c r="H138" s="401"/>
    </row>
    <row r="139" spans="2:8" ht="16.2" thickBot="1">
      <c r="B139" s="381" t="s">
        <v>233</v>
      </c>
      <c r="C139" s="660" t="s">
        <v>13</v>
      </c>
      <c r="D139" s="661" t="s">
        <v>230</v>
      </c>
      <c r="E139" s="660" t="s">
        <v>396</v>
      </c>
      <c r="F139" s="661" t="s">
        <v>230</v>
      </c>
      <c r="G139" s="660" t="s">
        <v>455</v>
      </c>
      <c r="H139" s="662" t="s">
        <v>230</v>
      </c>
    </row>
    <row r="140" spans="2:8">
      <c r="B140" s="388" t="s">
        <v>18</v>
      </c>
      <c r="C140" s="389">
        <v>279216</v>
      </c>
      <c r="D140" s="390">
        <v>0.1471686418040408</v>
      </c>
      <c r="E140" s="389">
        <v>369145</v>
      </c>
      <c r="F140" s="403">
        <v>0.17487431996346608</v>
      </c>
      <c r="G140" s="404">
        <v>290056</v>
      </c>
      <c r="H140" s="393">
        <v>0.13800492915528742</v>
      </c>
    </row>
    <row r="141" spans="2:8" ht="13.8" thickBot="1">
      <c r="B141" s="394" t="s">
        <v>237</v>
      </c>
      <c r="C141" s="395">
        <v>279216</v>
      </c>
      <c r="D141" s="730">
        <v>0.1471686418040408</v>
      </c>
      <c r="E141" s="395">
        <v>369145</v>
      </c>
      <c r="F141" s="396">
        <v>0.17487431996346608</v>
      </c>
      <c r="G141" s="406">
        <v>290056</v>
      </c>
      <c r="H141" s="731">
        <v>0.13800492915528742</v>
      </c>
    </row>
    <row r="142" spans="2:8">
      <c r="B142" s="407"/>
      <c r="C142" s="408"/>
      <c r="D142" s="409"/>
      <c r="E142" s="408"/>
      <c r="F142" s="409"/>
      <c r="G142" s="408"/>
      <c r="H142" s="409"/>
    </row>
    <row r="143" spans="2:8" ht="16.2" thickBot="1">
      <c r="B143" s="375" t="s">
        <v>25</v>
      </c>
      <c r="C143" s="376"/>
      <c r="D143" s="375"/>
      <c r="E143" s="376"/>
      <c r="F143" s="375"/>
      <c r="G143" s="376"/>
      <c r="H143" s="412"/>
    </row>
    <row r="144" spans="2:8" ht="12.75" customHeight="1" thickBot="1">
      <c r="B144" s="400"/>
      <c r="C144" s="663"/>
      <c r="D144" s="664"/>
      <c r="E144" s="663"/>
      <c r="F144" s="664"/>
      <c r="G144" s="663"/>
      <c r="H144" s="401"/>
    </row>
    <row r="145" spans="2:8" ht="16.2" thickBot="1">
      <c r="B145" s="381" t="s">
        <v>233</v>
      </c>
      <c r="C145" s="660" t="s">
        <v>13</v>
      </c>
      <c r="D145" s="661" t="s">
        <v>230</v>
      </c>
      <c r="E145" s="660" t="s">
        <v>396</v>
      </c>
      <c r="F145" s="661" t="s">
        <v>230</v>
      </c>
      <c r="G145" s="660" t="s">
        <v>455</v>
      </c>
      <c r="H145" s="662" t="s">
        <v>230</v>
      </c>
    </row>
    <row r="146" spans="2:8">
      <c r="B146" s="423" t="s">
        <v>274</v>
      </c>
      <c r="C146" s="402">
        <v>829</v>
      </c>
      <c r="D146" s="384">
        <v>4.3694775390933836E-4</v>
      </c>
      <c r="E146" s="402">
        <v>18956</v>
      </c>
      <c r="F146" s="424">
        <v>8.9799878346651409E-3</v>
      </c>
      <c r="G146" s="404">
        <v>37385</v>
      </c>
      <c r="H146" s="393">
        <v>1.7787304094624555E-2</v>
      </c>
    </row>
    <row r="147" spans="2:8">
      <c r="B147" s="388" t="s">
        <v>430</v>
      </c>
      <c r="C147" s="389">
        <v>21834</v>
      </c>
      <c r="D147" s="390">
        <v>1.1508223472685758E-2</v>
      </c>
      <c r="E147" s="402">
        <v>11794</v>
      </c>
      <c r="F147" s="403">
        <v>5.587147949042027E-3</v>
      </c>
      <c r="G147" s="404">
        <v>12055</v>
      </c>
      <c r="H147" s="393">
        <v>5.7356145743132012E-3</v>
      </c>
    </row>
    <row r="148" spans="2:8">
      <c r="B148" s="388" t="s">
        <v>52</v>
      </c>
      <c r="C148" s="389">
        <v>47462</v>
      </c>
      <c r="D148" s="390">
        <v>2.5016181298003638E-2</v>
      </c>
      <c r="E148" s="402">
        <v>44130</v>
      </c>
      <c r="F148" s="403">
        <v>2.090561632959341E-2</v>
      </c>
      <c r="G148" s="404">
        <v>63212</v>
      </c>
      <c r="H148" s="393">
        <v>3.0075459848319042E-2</v>
      </c>
    </row>
    <row r="149" spans="2:8">
      <c r="B149" s="388" t="s">
        <v>431</v>
      </c>
      <c r="C149" s="389">
        <v>3</v>
      </c>
      <c r="D149" s="390">
        <v>1.5812343326031544E-6</v>
      </c>
      <c r="E149" s="402">
        <v>10520</v>
      </c>
      <c r="F149" s="403">
        <v>4.9836184860032329E-3</v>
      </c>
      <c r="G149" s="404">
        <v>9643</v>
      </c>
      <c r="H149" s="393">
        <v>4.5880158722606552E-3</v>
      </c>
    </row>
    <row r="150" spans="2:8" ht="13.8" thickBot="1">
      <c r="B150" s="394" t="s">
        <v>237</v>
      </c>
      <c r="C150" s="395">
        <v>70075</v>
      </c>
      <c r="D150" s="396">
        <v>3.6934998619055352E-2</v>
      </c>
      <c r="E150" s="405">
        <v>85053</v>
      </c>
      <c r="F150" s="396">
        <v>4.0291986985744578E-2</v>
      </c>
      <c r="G150" s="406">
        <v>121720</v>
      </c>
      <c r="H150" s="399">
        <v>5.7912816755321679E-2</v>
      </c>
    </row>
    <row r="151" spans="2:8" ht="15.6">
      <c r="B151" s="377"/>
      <c r="C151" s="378"/>
      <c r="D151" s="377"/>
      <c r="E151" s="378"/>
      <c r="F151" s="377"/>
      <c r="G151" s="378"/>
      <c r="H151" s="401"/>
    </row>
    <row r="152" spans="2:8" ht="16.2" thickBot="1">
      <c r="B152" s="375" t="s">
        <v>34</v>
      </c>
      <c r="C152" s="376"/>
      <c r="D152" s="375"/>
      <c r="E152" s="376"/>
      <c r="F152" s="375"/>
      <c r="G152" s="376"/>
      <c r="H152" s="421"/>
    </row>
    <row r="153" spans="2:8" ht="13.8" thickBot="1">
      <c r="B153" s="400"/>
      <c r="C153" s="663"/>
      <c r="D153" s="664"/>
      <c r="E153" s="663"/>
      <c r="F153" s="664"/>
      <c r="G153" s="663"/>
      <c r="H153" s="401"/>
    </row>
    <row r="154" spans="2:8" ht="16.2" thickBot="1">
      <c r="B154" s="381" t="s">
        <v>233</v>
      </c>
      <c r="C154" s="660" t="s">
        <v>13</v>
      </c>
      <c r="D154" s="661" t="s">
        <v>230</v>
      </c>
      <c r="E154" s="660" t="s">
        <v>396</v>
      </c>
      <c r="F154" s="661" t="s">
        <v>230</v>
      </c>
      <c r="G154" s="660" t="s">
        <v>455</v>
      </c>
      <c r="H154" s="662" t="s">
        <v>230</v>
      </c>
    </row>
    <row r="155" spans="2:8">
      <c r="B155" s="388" t="s">
        <v>34</v>
      </c>
      <c r="C155" s="389">
        <v>35947</v>
      </c>
      <c r="D155" s="390">
        <v>1.8946876851361864E-2</v>
      </c>
      <c r="E155" s="402">
        <v>30319</v>
      </c>
      <c r="F155" s="403">
        <v>1.4362959018738785E-2</v>
      </c>
      <c r="G155" s="404">
        <v>21026</v>
      </c>
      <c r="H155" s="393">
        <v>1.0003901454957227E-2</v>
      </c>
    </row>
    <row r="156" spans="2:8" ht="13.8" thickBot="1">
      <c r="B156" s="394" t="s">
        <v>237</v>
      </c>
      <c r="C156" s="395">
        <v>35947</v>
      </c>
      <c r="D156" s="396">
        <v>1.8946876851361864E-2</v>
      </c>
      <c r="E156" s="405">
        <v>30319</v>
      </c>
      <c r="F156" s="396">
        <v>1.4362959018738785E-2</v>
      </c>
      <c r="G156" s="406">
        <v>21026</v>
      </c>
      <c r="H156" s="399">
        <v>1.0003901454957227E-2</v>
      </c>
    </row>
    <row r="157" spans="2:8">
      <c r="B157" s="407"/>
      <c r="C157" s="408"/>
      <c r="D157" s="409"/>
      <c r="E157" s="408"/>
      <c r="F157" s="409"/>
      <c r="G157" s="408"/>
      <c r="H157" s="401"/>
    </row>
    <row r="158" spans="2:8" ht="16.2" thickBot="1">
      <c r="B158" s="410" t="s">
        <v>23</v>
      </c>
      <c r="C158" s="411"/>
      <c r="D158" s="410"/>
      <c r="E158" s="411"/>
      <c r="F158" s="410"/>
      <c r="G158" s="411"/>
      <c r="H158" s="421"/>
    </row>
    <row r="159" spans="2:8" ht="13.8" thickBot="1">
      <c r="B159" s="400"/>
      <c r="C159" s="663"/>
      <c r="D159" s="664"/>
      <c r="E159" s="663"/>
      <c r="F159" s="664"/>
      <c r="G159" s="663"/>
      <c r="H159" s="401"/>
    </row>
    <row r="160" spans="2:8" ht="16.2" thickBot="1">
      <c r="B160" s="381" t="s">
        <v>233</v>
      </c>
      <c r="C160" s="660" t="s">
        <v>13</v>
      </c>
      <c r="D160" s="661" t="s">
        <v>230</v>
      </c>
      <c r="E160" s="660" t="s">
        <v>396</v>
      </c>
      <c r="F160" s="661" t="s">
        <v>230</v>
      </c>
      <c r="G160" s="660" t="s">
        <v>455</v>
      </c>
      <c r="H160" s="662" t="s">
        <v>230</v>
      </c>
    </row>
    <row r="161" spans="2:8">
      <c r="B161" s="388" t="s">
        <v>275</v>
      </c>
      <c r="C161" s="389">
        <v>10639</v>
      </c>
      <c r="D161" s="390">
        <v>5.607584021521653E-3</v>
      </c>
      <c r="E161" s="402">
        <v>8484</v>
      </c>
      <c r="F161" s="403">
        <v>4.0191082923242798E-3</v>
      </c>
      <c r="G161" s="404">
        <v>6895</v>
      </c>
      <c r="H161" s="393">
        <v>3.2805526743997946E-3</v>
      </c>
    </row>
    <row r="162" spans="2:8">
      <c r="B162" s="388" t="s">
        <v>276</v>
      </c>
      <c r="C162" s="389">
        <v>2168</v>
      </c>
      <c r="D162" s="390">
        <v>1.1427053443612129E-3</v>
      </c>
      <c r="E162" s="402">
        <v>2642</v>
      </c>
      <c r="F162" s="403">
        <v>1.2515893574164012E-3</v>
      </c>
      <c r="G162" s="404">
        <v>2986</v>
      </c>
      <c r="H162" s="393">
        <v>1.4207005490584172E-3</v>
      </c>
    </row>
    <row r="163" spans="2:8">
      <c r="B163" s="388" t="s">
        <v>432</v>
      </c>
      <c r="C163" s="389">
        <v>38630</v>
      </c>
      <c r="D163" s="390">
        <v>2.0361027422819953E-2</v>
      </c>
      <c r="E163" s="402">
        <v>37428</v>
      </c>
      <c r="F163" s="403">
        <v>1.7730691320734696E-2</v>
      </c>
      <c r="G163" s="404">
        <v>30284</v>
      </c>
      <c r="H163" s="393">
        <v>1.4408739259104188E-2</v>
      </c>
    </row>
    <row r="164" spans="2:8">
      <c r="B164" s="388" t="s">
        <v>277</v>
      </c>
      <c r="C164" s="389">
        <v>4960</v>
      </c>
      <c r="D164" s="390">
        <v>2.6143074299038822E-3</v>
      </c>
      <c r="E164" s="402">
        <v>4219</v>
      </c>
      <c r="F164" s="403">
        <v>1.9986584023239202E-3</v>
      </c>
      <c r="G164" s="404">
        <v>4237</v>
      </c>
      <c r="H164" s="393">
        <v>2.0159103236304468E-3</v>
      </c>
    </row>
    <row r="165" spans="2:8">
      <c r="B165" s="388" t="s">
        <v>278</v>
      </c>
      <c r="C165" s="389">
        <v>3467</v>
      </c>
      <c r="D165" s="390">
        <v>1.8273798103783788E-3</v>
      </c>
      <c r="E165" s="402">
        <v>5218</v>
      </c>
      <c r="F165" s="403">
        <v>2.4719126672970407E-3</v>
      </c>
      <c r="G165" s="404">
        <v>1661</v>
      </c>
      <c r="H165" s="393">
        <v>7.90282522433366E-4</v>
      </c>
    </row>
    <row r="166" spans="2:8">
      <c r="B166" s="388" t="s">
        <v>50</v>
      </c>
      <c r="C166" s="389">
        <v>27531</v>
      </c>
      <c r="D166" s="390">
        <v>1.4510987470299148E-2</v>
      </c>
      <c r="E166" s="402">
        <v>24240</v>
      </c>
      <c r="F166" s="403">
        <v>1.1483166549497943E-2</v>
      </c>
      <c r="G166" s="404">
        <v>4373</v>
      </c>
      <c r="H166" s="393">
        <v>2.0806173814576214E-3</v>
      </c>
    </row>
    <row r="167" spans="2:8" ht="13.8" thickBot="1">
      <c r="B167" s="394" t="s">
        <v>237</v>
      </c>
      <c r="C167" s="395">
        <v>87315</v>
      </c>
      <c r="D167" s="396">
        <v>4.6021825250414809E-2</v>
      </c>
      <c r="E167" s="405">
        <v>82106</v>
      </c>
      <c r="F167" s="396">
        <v>3.8895910590473516E-2</v>
      </c>
      <c r="G167" s="406">
        <v>50311</v>
      </c>
      <c r="H167" s="399">
        <v>2.393732931134562E-2</v>
      </c>
    </row>
    <row r="168" spans="2:8">
      <c r="B168" s="413"/>
      <c r="C168" s="414"/>
      <c r="D168" s="413"/>
      <c r="E168" s="414"/>
      <c r="F168" s="413"/>
      <c r="G168" s="414"/>
      <c r="H168" s="413"/>
    </row>
    <row r="169" spans="2:8" ht="16.2" thickBot="1">
      <c r="B169" s="375" t="s">
        <v>459</v>
      </c>
      <c r="C169" s="376"/>
      <c r="D169" s="375"/>
      <c r="E169" s="376"/>
      <c r="F169" s="375"/>
      <c r="G169" s="376"/>
      <c r="H169" s="421"/>
    </row>
    <row r="170" spans="2:8" ht="13.8" thickBot="1">
      <c r="B170" s="400"/>
      <c r="C170" s="663"/>
      <c r="D170" s="664"/>
      <c r="E170" s="663"/>
      <c r="F170" s="664"/>
      <c r="G170" s="663"/>
      <c r="H170" s="401"/>
    </row>
    <row r="171" spans="2:8" ht="16.2" thickBot="1">
      <c r="B171" s="381" t="s">
        <v>233</v>
      </c>
      <c r="C171" s="660" t="s">
        <v>13</v>
      </c>
      <c r="D171" s="661" t="s">
        <v>230</v>
      </c>
      <c r="E171" s="660" t="s">
        <v>396</v>
      </c>
      <c r="F171" s="661" t="s">
        <v>230</v>
      </c>
      <c r="G171" s="660" t="s">
        <v>455</v>
      </c>
      <c r="H171" s="662" t="s">
        <v>230</v>
      </c>
    </row>
    <row r="172" spans="2:8">
      <c r="B172" s="388" t="s">
        <v>279</v>
      </c>
      <c r="C172" s="389">
        <v>1630</v>
      </c>
      <c r="D172" s="390">
        <v>8.5913732071438056E-4</v>
      </c>
      <c r="E172" s="402">
        <v>1937</v>
      </c>
      <c r="F172" s="403">
        <v>9.1761112237531001E-4</v>
      </c>
      <c r="G172" s="404">
        <v>1319</v>
      </c>
      <c r="H172" s="393">
        <v>6.2756330348561699E-4</v>
      </c>
    </row>
    <row r="173" spans="2:8">
      <c r="B173" s="388" t="s">
        <v>280</v>
      </c>
      <c r="C173" s="389">
        <v>1121</v>
      </c>
      <c r="D173" s="390">
        <v>5.9085456228271207E-4</v>
      </c>
      <c r="E173" s="402">
        <v>1003</v>
      </c>
      <c r="F173" s="403">
        <v>4.7514917694498505E-4</v>
      </c>
      <c r="G173" s="404">
        <v>908</v>
      </c>
      <c r="H173" s="393">
        <v>4.3201476843437466E-4</v>
      </c>
    </row>
    <row r="174" spans="2:8">
      <c r="B174" s="388" t="s">
        <v>53</v>
      </c>
      <c r="C174" s="389">
        <v>3268</v>
      </c>
      <c r="D174" s="390">
        <v>1.7224912663157028E-3</v>
      </c>
      <c r="E174" s="402">
        <v>3214</v>
      </c>
      <c r="F174" s="403">
        <v>1.5225617693930028E-3</v>
      </c>
      <c r="G174" s="404">
        <v>2557</v>
      </c>
      <c r="H174" s="393">
        <v>1.2165878445888722E-3</v>
      </c>
    </row>
    <row r="175" spans="2:8">
      <c r="B175" s="388" t="s">
        <v>281</v>
      </c>
      <c r="C175" s="389">
        <v>1373</v>
      </c>
      <c r="D175" s="390">
        <v>7.2367824622137701E-4</v>
      </c>
      <c r="E175" s="402">
        <v>1245</v>
      </c>
      <c r="F175" s="403">
        <v>5.8979135124277802E-4</v>
      </c>
      <c r="G175" s="404">
        <v>862</v>
      </c>
      <c r="H175" s="393">
        <v>4.1012855769871252E-4</v>
      </c>
    </row>
    <row r="176" spans="2:8" ht="13.8" thickBot="1">
      <c r="B176" s="394" t="s">
        <v>237</v>
      </c>
      <c r="C176" s="395">
        <v>7390</v>
      </c>
      <c r="D176" s="396">
        <v>3.8951072393124371E-3</v>
      </c>
      <c r="E176" s="405">
        <v>7398</v>
      </c>
      <c r="F176" s="396">
        <v>3.50463969196311E-3</v>
      </c>
      <c r="G176" s="406">
        <v>5645</v>
      </c>
      <c r="H176" s="399">
        <v>2.6858186870176706E-3</v>
      </c>
    </row>
    <row r="177" spans="2:8">
      <c r="B177" s="400"/>
      <c r="C177" s="663"/>
      <c r="D177" s="664"/>
      <c r="E177" s="663"/>
      <c r="F177" s="664"/>
      <c r="G177" s="663"/>
      <c r="H177" s="401"/>
    </row>
    <row r="178" spans="2:8" ht="16.2" thickBot="1">
      <c r="B178" s="375" t="s">
        <v>37</v>
      </c>
      <c r="C178" s="376"/>
      <c r="D178" s="375"/>
      <c r="E178" s="376"/>
      <c r="F178" s="375"/>
      <c r="G178" s="376"/>
      <c r="H178" s="412"/>
    </row>
    <row r="179" spans="2:8" ht="13.8" thickBot="1">
      <c r="B179" s="400"/>
      <c r="C179" s="663"/>
      <c r="D179" s="664"/>
      <c r="E179" s="663"/>
      <c r="F179" s="664"/>
      <c r="G179" s="663"/>
      <c r="H179" s="401"/>
    </row>
    <row r="180" spans="2:8" ht="16.2" thickBot="1">
      <c r="B180" s="381" t="s">
        <v>233</v>
      </c>
      <c r="C180" s="660" t="s">
        <v>13</v>
      </c>
      <c r="D180" s="661" t="s">
        <v>230</v>
      </c>
      <c r="E180" s="660" t="s">
        <v>396</v>
      </c>
      <c r="F180" s="661" t="s">
        <v>230</v>
      </c>
      <c r="G180" s="660" t="s">
        <v>455</v>
      </c>
      <c r="H180" s="662" t="s">
        <v>230</v>
      </c>
    </row>
    <row r="181" spans="2:8">
      <c r="B181" s="388" t="s">
        <v>282</v>
      </c>
      <c r="C181" s="389">
        <v>4858</v>
      </c>
      <c r="D181" s="390">
        <v>2.5605454625953748E-3</v>
      </c>
      <c r="E181" s="402">
        <v>3705</v>
      </c>
      <c r="F181" s="403">
        <v>1.7551622139393515E-3</v>
      </c>
      <c r="G181" s="404">
        <v>3020</v>
      </c>
      <c r="H181" s="393">
        <v>1.436877313515211E-3</v>
      </c>
    </row>
    <row r="182" spans="2:8">
      <c r="B182" s="388" t="s">
        <v>130</v>
      </c>
      <c r="C182" s="389">
        <v>19234</v>
      </c>
      <c r="D182" s="390">
        <v>1.0137820384429692E-2</v>
      </c>
      <c r="E182" s="402">
        <v>16009</v>
      </c>
      <c r="F182" s="403">
        <v>7.5839114393940832E-3</v>
      </c>
      <c r="G182" s="404">
        <v>11514</v>
      </c>
      <c r="H182" s="393">
        <v>5.4782137045742184E-3</v>
      </c>
    </row>
    <row r="183" spans="2:8" ht="13.8" thickBot="1">
      <c r="B183" s="394" t="s">
        <v>237</v>
      </c>
      <c r="C183" s="395">
        <v>23827</v>
      </c>
      <c r="D183" s="396">
        <v>1.2558690147645121E-2</v>
      </c>
      <c r="E183" s="405">
        <v>19473</v>
      </c>
      <c r="F183" s="396">
        <v>9.2249052070286081E-3</v>
      </c>
      <c r="G183" s="406">
        <v>14471</v>
      </c>
      <c r="H183" s="399">
        <v>6.88511642512537E-3</v>
      </c>
    </row>
    <row r="184" spans="2:8">
      <c r="B184" s="400"/>
      <c r="C184" s="663"/>
      <c r="D184" s="664"/>
      <c r="E184" s="663"/>
      <c r="F184" s="664"/>
      <c r="G184" s="663"/>
      <c r="H184" s="401"/>
    </row>
    <row r="185" spans="2:8" ht="16.2" thickBot="1">
      <c r="B185" s="375" t="s">
        <v>30</v>
      </c>
      <c r="C185" s="376"/>
      <c r="D185" s="375"/>
      <c r="E185" s="376"/>
      <c r="F185" s="375"/>
      <c r="G185" s="376"/>
      <c r="H185" s="421"/>
    </row>
    <row r="186" spans="2:8" ht="13.8" thickBot="1">
      <c r="B186" s="400"/>
      <c r="C186" s="663"/>
      <c r="D186" s="664"/>
      <c r="E186" s="663"/>
      <c r="F186" s="664"/>
      <c r="G186" s="663"/>
      <c r="H186" s="401"/>
    </row>
    <row r="187" spans="2:8" ht="16.2" thickBot="1">
      <c r="B187" s="381" t="s">
        <v>233</v>
      </c>
      <c r="C187" s="660" t="s">
        <v>13</v>
      </c>
      <c r="D187" s="661" t="s">
        <v>230</v>
      </c>
      <c r="E187" s="660" t="s">
        <v>396</v>
      </c>
      <c r="F187" s="661" t="s">
        <v>230</v>
      </c>
      <c r="G187" s="660" t="s">
        <v>455</v>
      </c>
      <c r="H187" s="662" t="s">
        <v>230</v>
      </c>
    </row>
    <row r="188" spans="2:8">
      <c r="B188" s="429" t="s">
        <v>433</v>
      </c>
      <c r="C188" s="402">
        <v>19753</v>
      </c>
      <c r="D188" s="390">
        <v>1.0411373923970037E-2</v>
      </c>
      <c r="E188" s="402">
        <v>15814</v>
      </c>
      <c r="F188" s="403">
        <v>7.4915344807656957E-3</v>
      </c>
      <c r="G188" s="404">
        <v>4645</v>
      </c>
      <c r="H188" s="393">
        <v>2.2100314971119717E-3</v>
      </c>
    </row>
    <row r="189" spans="2:8">
      <c r="B189" s="429" t="s">
        <v>434</v>
      </c>
      <c r="C189" s="402">
        <v>20483</v>
      </c>
      <c r="D189" s="390">
        <v>1.0796140944903471E-2</v>
      </c>
      <c r="E189" s="402">
        <v>18205</v>
      </c>
      <c r="F189" s="403">
        <v>8.6242181119476086E-3</v>
      </c>
      <c r="G189" s="404">
        <v>15897</v>
      </c>
      <c r="H189" s="393">
        <v>7.5635889579308965E-3</v>
      </c>
    </row>
    <row r="190" spans="2:8" ht="13.8" thickBot="1">
      <c r="B190" s="394" t="s">
        <v>237</v>
      </c>
      <c r="C190" s="395">
        <v>40222</v>
      </c>
      <c r="D190" s="396">
        <v>2.1200135775321361E-2</v>
      </c>
      <c r="E190" s="405">
        <v>34003</v>
      </c>
      <c r="F190" s="396">
        <v>1.6108172944825846E-2</v>
      </c>
      <c r="G190" s="406">
        <v>20540</v>
      </c>
      <c r="H190" s="399">
        <v>9.7726688806630563E-3</v>
      </c>
    </row>
    <row r="191" spans="2:8">
      <c r="B191" s="400"/>
      <c r="C191" s="663"/>
      <c r="D191" s="664"/>
      <c r="E191" s="663"/>
      <c r="F191" s="664"/>
      <c r="G191" s="663"/>
      <c r="H191" s="401"/>
    </row>
    <row r="192" spans="2:8" ht="16.2" thickBot="1">
      <c r="B192" s="375" t="s">
        <v>38</v>
      </c>
      <c r="C192" s="376"/>
      <c r="D192" s="375"/>
      <c r="E192" s="376"/>
      <c r="F192" s="375"/>
      <c r="G192" s="376"/>
      <c r="H192" s="412"/>
    </row>
    <row r="193" spans="2:8" ht="13.8" thickBot="1">
      <c r="B193" s="400"/>
      <c r="C193" s="663"/>
      <c r="D193" s="664"/>
      <c r="E193" s="663"/>
      <c r="F193" s="664"/>
      <c r="G193" s="663"/>
      <c r="H193" s="401"/>
    </row>
    <row r="194" spans="2:8" ht="16.2" thickBot="1">
      <c r="B194" s="381" t="s">
        <v>233</v>
      </c>
      <c r="C194" s="660" t="s">
        <v>13</v>
      </c>
      <c r="D194" s="661" t="s">
        <v>230</v>
      </c>
      <c r="E194" s="660" t="s">
        <v>396</v>
      </c>
      <c r="F194" s="661" t="s">
        <v>230</v>
      </c>
      <c r="G194" s="660" t="s">
        <v>455</v>
      </c>
      <c r="H194" s="662" t="s">
        <v>230</v>
      </c>
    </row>
    <row r="195" spans="2:8">
      <c r="B195" s="388" t="s">
        <v>38</v>
      </c>
      <c r="C195" s="389">
        <v>6372</v>
      </c>
      <c r="D195" s="390">
        <v>3.3585417224491002E-3</v>
      </c>
      <c r="E195" s="402">
        <v>7753</v>
      </c>
      <c r="F195" s="403">
        <v>3.6728131294660707E-3</v>
      </c>
      <c r="G195" s="404">
        <v>5658</v>
      </c>
      <c r="H195" s="393">
        <v>2.692003920486445E-3</v>
      </c>
    </row>
    <row r="196" spans="2:8">
      <c r="B196" s="388" t="s">
        <v>283</v>
      </c>
      <c r="C196" s="389">
        <v>13999</v>
      </c>
      <c r="D196" s="390">
        <v>7.3785664740371867E-3</v>
      </c>
      <c r="E196" s="402">
        <v>17081</v>
      </c>
      <c r="F196" s="403">
        <v>8.091747847853728E-3</v>
      </c>
      <c r="G196" s="404">
        <v>13929</v>
      </c>
      <c r="H196" s="393">
        <v>6.6272397681964813E-3</v>
      </c>
    </row>
    <row r="197" spans="2:8" ht="13.8" thickBot="1">
      <c r="B197" s="394" t="s">
        <v>237</v>
      </c>
      <c r="C197" s="395">
        <v>20367</v>
      </c>
      <c r="D197" s="396">
        <v>1.0734999884042815E-2</v>
      </c>
      <c r="E197" s="405">
        <v>24831</v>
      </c>
      <c r="F197" s="396">
        <v>1.17631397933409E-2</v>
      </c>
      <c r="G197" s="406">
        <v>19584</v>
      </c>
      <c r="H197" s="399">
        <v>9.3178163271132094E-3</v>
      </c>
    </row>
    <row r="198" spans="2:8">
      <c r="B198" s="400"/>
      <c r="C198" s="663"/>
      <c r="D198" s="664"/>
      <c r="E198" s="663"/>
      <c r="F198" s="664"/>
      <c r="G198" s="663"/>
      <c r="H198" s="401"/>
    </row>
    <row r="199" spans="2:8" ht="16.2" thickBot="1">
      <c r="B199" s="375" t="s">
        <v>20</v>
      </c>
      <c r="C199" s="376"/>
      <c r="D199" s="375"/>
      <c r="E199" s="376"/>
      <c r="F199" s="375"/>
      <c r="G199" s="376"/>
      <c r="H199" s="412"/>
    </row>
    <row r="200" spans="2:8" ht="13.8" thickBot="1">
      <c r="B200" s="400"/>
      <c r="C200" s="663"/>
      <c r="D200" s="664"/>
      <c r="E200" s="663"/>
      <c r="F200" s="664"/>
      <c r="G200" s="663"/>
      <c r="H200" s="401"/>
    </row>
    <row r="201" spans="2:8" ht="16.2" thickBot="1">
      <c r="B201" s="381" t="s">
        <v>233</v>
      </c>
      <c r="C201" s="660" t="s">
        <v>13</v>
      </c>
      <c r="D201" s="661" t="s">
        <v>230</v>
      </c>
      <c r="E201" s="660" t="s">
        <v>396</v>
      </c>
      <c r="F201" s="661" t="s">
        <v>230</v>
      </c>
      <c r="G201" s="660" t="s">
        <v>455</v>
      </c>
      <c r="H201" s="662" t="s">
        <v>230</v>
      </c>
    </row>
    <row r="202" spans="2:8">
      <c r="B202" s="388" t="s">
        <v>284</v>
      </c>
      <c r="C202" s="389">
        <v>18007</v>
      </c>
      <c r="D202" s="390">
        <v>9.4910955423950002E-3</v>
      </c>
      <c r="E202" s="402">
        <v>20452</v>
      </c>
      <c r="F202" s="403">
        <v>9.6886849121424062E-3</v>
      </c>
      <c r="G202" s="404">
        <v>22769</v>
      </c>
      <c r="H202" s="393">
        <v>1.0833198526962859E-2</v>
      </c>
    </row>
    <row r="203" spans="2:8">
      <c r="B203" s="388" t="s">
        <v>285</v>
      </c>
      <c r="C203" s="389">
        <v>90859</v>
      </c>
      <c r="D203" s="390">
        <v>4.7889790075330001E-2</v>
      </c>
      <c r="E203" s="402">
        <v>85225</v>
      </c>
      <c r="F203" s="403">
        <v>4.0373468200534744E-2</v>
      </c>
      <c r="G203" s="404">
        <v>69240</v>
      </c>
      <c r="H203" s="393">
        <v>3.2943505029070598E-2</v>
      </c>
    </row>
    <row r="204" spans="2:8" ht="13.8" thickBot="1">
      <c r="B204" s="394" t="s">
        <v>237</v>
      </c>
      <c r="C204" s="395">
        <v>101940</v>
      </c>
      <c r="D204" s="396">
        <v>5.3730342621855186E-2</v>
      </c>
      <c r="E204" s="405">
        <v>102149</v>
      </c>
      <c r="F204" s="396">
        <v>4.8390840753492793E-2</v>
      </c>
      <c r="G204" s="406">
        <v>89944</v>
      </c>
      <c r="H204" s="399">
        <v>4.2794203008878186E-2</v>
      </c>
    </row>
    <row r="205" spans="2:8" ht="15.6">
      <c r="B205" s="377"/>
      <c r="C205" s="378"/>
      <c r="D205" s="377"/>
      <c r="E205" s="378"/>
      <c r="F205" s="377"/>
      <c r="G205" s="378"/>
      <c r="H205" s="401"/>
    </row>
    <row r="206" spans="2:8" ht="16.2" thickBot="1">
      <c r="B206" s="375" t="s">
        <v>42</v>
      </c>
      <c r="C206" s="376"/>
      <c r="D206" s="375"/>
      <c r="E206" s="376"/>
      <c r="F206" s="375"/>
      <c r="G206" s="376"/>
      <c r="H206" s="412"/>
    </row>
    <row r="207" spans="2:8" ht="13.8" thickBot="1">
      <c r="B207" s="400"/>
      <c r="C207" s="663"/>
      <c r="D207" s="664"/>
      <c r="E207" s="663"/>
      <c r="F207" s="664"/>
      <c r="G207" s="663"/>
      <c r="H207" s="401"/>
    </row>
    <row r="208" spans="2:8" ht="16.2" thickBot="1">
      <c r="B208" s="381" t="s">
        <v>233</v>
      </c>
      <c r="C208" s="660" t="s">
        <v>13</v>
      </c>
      <c r="D208" s="661" t="s">
        <v>230</v>
      </c>
      <c r="E208" s="660" t="s">
        <v>396</v>
      </c>
      <c r="F208" s="661" t="s">
        <v>230</v>
      </c>
      <c r="G208" s="660" t="s">
        <v>455</v>
      </c>
      <c r="H208" s="662" t="s">
        <v>230</v>
      </c>
    </row>
    <row r="209" spans="2:8">
      <c r="B209" s="388" t="s">
        <v>286</v>
      </c>
      <c r="C209" s="389">
        <v>9736</v>
      </c>
      <c r="D209" s="390">
        <v>5.131632487408104E-3</v>
      </c>
      <c r="E209" s="402">
        <v>9021</v>
      </c>
      <c r="F209" s="403">
        <v>4.2735002245470688E-3</v>
      </c>
      <c r="G209" s="404">
        <v>17798</v>
      </c>
      <c r="H209" s="393">
        <v>8.4680604059416305E-3</v>
      </c>
    </row>
    <row r="210" spans="2:8" ht="13.8" thickBot="1">
      <c r="B210" s="394" t="s">
        <v>237</v>
      </c>
      <c r="C210" s="395">
        <v>9736</v>
      </c>
      <c r="D210" s="396">
        <v>5.131632487408104E-3</v>
      </c>
      <c r="E210" s="405">
        <v>9021</v>
      </c>
      <c r="F210" s="396">
        <v>4.2735002245470688E-3</v>
      </c>
      <c r="G210" s="406">
        <v>17798</v>
      </c>
      <c r="H210" s="399">
        <v>8.4680604059416305E-3</v>
      </c>
    </row>
    <row r="211" spans="2:8">
      <c r="B211" s="400"/>
      <c r="C211" s="663"/>
      <c r="D211" s="664"/>
      <c r="E211" s="663"/>
      <c r="F211" s="664"/>
      <c r="G211" s="663"/>
      <c r="H211" s="401"/>
    </row>
    <row r="212" spans="2:8" ht="16.2" thickBot="1">
      <c r="B212" s="375" t="s">
        <v>21</v>
      </c>
      <c r="C212" s="376"/>
      <c r="D212" s="375"/>
      <c r="E212" s="376"/>
      <c r="F212" s="375"/>
      <c r="G212" s="376"/>
      <c r="H212" s="412"/>
    </row>
    <row r="213" spans="2:8" ht="13.8" thickBot="1">
      <c r="B213" s="400"/>
      <c r="C213" s="663"/>
      <c r="D213" s="664"/>
      <c r="E213" s="663"/>
      <c r="F213" s="664"/>
      <c r="G213" s="663"/>
      <c r="H213" s="401"/>
    </row>
    <row r="214" spans="2:8" ht="16.2" thickBot="1">
      <c r="B214" s="381" t="s">
        <v>233</v>
      </c>
      <c r="C214" s="660" t="s">
        <v>13</v>
      </c>
      <c r="D214" s="661" t="s">
        <v>230</v>
      </c>
      <c r="E214" s="660" t="s">
        <v>396</v>
      </c>
      <c r="F214" s="661" t="s">
        <v>230</v>
      </c>
      <c r="G214" s="660" t="s">
        <v>455</v>
      </c>
      <c r="H214" s="662" t="s">
        <v>230</v>
      </c>
    </row>
    <row r="215" spans="2:8">
      <c r="B215" s="388" t="s">
        <v>287</v>
      </c>
      <c r="C215" s="389">
        <v>105921</v>
      </c>
      <c r="D215" s="390">
        <v>5.5828640581219571E-2</v>
      </c>
      <c r="E215" s="402">
        <v>118373</v>
      </c>
      <c r="F215" s="403">
        <v>5.6076603711374587E-2</v>
      </c>
      <c r="G215" s="404">
        <v>66024</v>
      </c>
      <c r="H215" s="393">
        <v>3.1413373426333872E-2</v>
      </c>
    </row>
    <row r="216" spans="2:8" ht="13.8" thickBot="1">
      <c r="B216" s="394" t="s">
        <v>237</v>
      </c>
      <c r="C216" s="395">
        <v>105921</v>
      </c>
      <c r="D216" s="396">
        <v>5.5828640581219571E-2</v>
      </c>
      <c r="E216" s="405">
        <v>118373</v>
      </c>
      <c r="F216" s="396">
        <v>5.6076603711374587E-2</v>
      </c>
      <c r="G216" s="406">
        <v>66024</v>
      </c>
      <c r="H216" s="399">
        <v>3.1413373426333872E-2</v>
      </c>
    </row>
    <row r="217" spans="2:8">
      <c r="B217" s="413"/>
      <c r="C217" s="414"/>
      <c r="D217" s="413"/>
      <c r="E217" s="414"/>
      <c r="F217" s="413"/>
      <c r="G217" s="414"/>
      <c r="H217" s="413"/>
    </row>
    <row r="218" spans="2:8" ht="16.2" thickBot="1">
      <c r="B218" s="375" t="s">
        <v>26</v>
      </c>
      <c r="C218" s="376"/>
      <c r="D218" s="375"/>
      <c r="E218" s="376"/>
      <c r="F218" s="375"/>
      <c r="G218" s="376"/>
      <c r="H218" s="412"/>
    </row>
    <row r="219" spans="2:8" ht="13.8" thickBot="1">
      <c r="B219" s="400"/>
      <c r="C219" s="663"/>
      <c r="D219" s="664"/>
      <c r="E219" s="663"/>
      <c r="F219" s="664"/>
      <c r="G219" s="663"/>
      <c r="H219" s="401"/>
    </row>
    <row r="220" spans="2:8" ht="16.2" thickBot="1">
      <c r="B220" s="381" t="s">
        <v>233</v>
      </c>
      <c r="C220" s="660" t="s">
        <v>13</v>
      </c>
      <c r="D220" s="661" t="s">
        <v>230</v>
      </c>
      <c r="E220" s="660" t="s">
        <v>396</v>
      </c>
      <c r="F220" s="661" t="s">
        <v>230</v>
      </c>
      <c r="G220" s="660" t="s">
        <v>455</v>
      </c>
      <c r="H220" s="662" t="s">
        <v>230</v>
      </c>
    </row>
    <row r="221" spans="2:8">
      <c r="B221" s="388" t="s">
        <v>435</v>
      </c>
      <c r="C221" s="389">
        <v>329</v>
      </c>
      <c r="D221" s="390">
        <v>1.7340869847547928E-4</v>
      </c>
      <c r="E221" s="402">
        <v>377</v>
      </c>
      <c r="F221" s="403">
        <v>1.7859545334821472E-4</v>
      </c>
      <c r="G221" s="404">
        <v>453</v>
      </c>
      <c r="H221" s="393">
        <v>2.1553159702728165E-4</v>
      </c>
    </row>
    <row r="222" spans="2:8">
      <c r="B222" s="388" t="s">
        <v>436</v>
      </c>
      <c r="C222" s="389">
        <v>2554</v>
      </c>
      <c r="D222" s="390">
        <v>1.3461574951561521E-3</v>
      </c>
      <c r="E222" s="402">
        <v>2286</v>
      </c>
      <c r="F222" s="403">
        <v>1.0829421919204742E-3</v>
      </c>
      <c r="G222" s="404">
        <v>1833</v>
      </c>
      <c r="H222" s="393">
        <v>8.7211791909714621E-4</v>
      </c>
    </row>
    <row r="223" spans="2:8">
      <c r="B223" s="388" t="s">
        <v>437</v>
      </c>
      <c r="C223" s="389">
        <v>63790</v>
      </c>
      <c r="D223" s="390">
        <v>3.3622312692251743E-2</v>
      </c>
      <c r="E223" s="402">
        <v>52829</v>
      </c>
      <c r="F223" s="403">
        <v>2.5026576140405397E-2</v>
      </c>
      <c r="G223" s="404">
        <v>46635</v>
      </c>
      <c r="H223" s="393">
        <v>2.218833560125227E-2</v>
      </c>
    </row>
    <row r="224" spans="2:8">
      <c r="B224" s="388" t="s">
        <v>438</v>
      </c>
      <c r="C224" s="389">
        <v>2871</v>
      </c>
      <c r="D224" s="390">
        <v>1.5132412563012188E-3</v>
      </c>
      <c r="E224" s="402">
        <v>6726</v>
      </c>
      <c r="F224" s="403">
        <v>3.1862944806898994E-3</v>
      </c>
      <c r="G224" s="404">
        <v>54810</v>
      </c>
      <c r="H224" s="393">
        <v>2.6077895878731362E-2</v>
      </c>
    </row>
    <row r="225" spans="2:8">
      <c r="B225" s="388" t="s">
        <v>439</v>
      </c>
      <c r="C225" s="389">
        <v>626</v>
      </c>
      <c r="D225" s="390">
        <v>3.2995089740319155E-4</v>
      </c>
      <c r="E225" s="402">
        <v>714</v>
      </c>
      <c r="F225" s="403">
        <v>3.3824178697778597E-4</v>
      </c>
      <c r="G225" s="404">
        <v>363</v>
      </c>
      <c r="H225" s="393">
        <v>1.7271074993576872E-4</v>
      </c>
    </row>
    <row r="226" spans="2:8">
      <c r="B226" s="388" t="s">
        <v>288</v>
      </c>
      <c r="C226" s="389">
        <v>590</v>
      </c>
      <c r="D226" s="390">
        <v>3.1097608541195369E-4</v>
      </c>
      <c r="E226" s="402">
        <v>453</v>
      </c>
      <c r="F226" s="403">
        <v>2.1459878081363731E-4</v>
      </c>
      <c r="G226" s="404">
        <v>333</v>
      </c>
      <c r="H226" s="393">
        <v>1.5843713423859776E-4</v>
      </c>
    </row>
    <row r="227" spans="2:8">
      <c r="B227" s="388" t="s">
        <v>289</v>
      </c>
      <c r="C227" s="389">
        <v>11463</v>
      </c>
      <c r="D227" s="390">
        <v>6.0418963848766528E-3</v>
      </c>
      <c r="E227" s="402">
        <v>11632</v>
      </c>
      <c r="F227" s="403">
        <v>5.5104040141815214E-3</v>
      </c>
      <c r="G227" s="404">
        <v>7455</v>
      </c>
      <c r="H227" s="393">
        <v>3.546993500746986E-3</v>
      </c>
    </row>
    <row r="228" spans="2:8">
      <c r="B228" s="388" t="s">
        <v>290</v>
      </c>
      <c r="C228" s="389">
        <v>3309</v>
      </c>
      <c r="D228" s="390">
        <v>1.7441014688612793E-3</v>
      </c>
      <c r="E228" s="402">
        <v>3211</v>
      </c>
      <c r="F228" s="403">
        <v>1.5211405854141046E-3</v>
      </c>
      <c r="G228" s="404">
        <v>4725</v>
      </c>
      <c r="H228" s="393">
        <v>2.2480944723044277E-3</v>
      </c>
    </row>
    <row r="229" spans="2:8">
      <c r="B229" s="388" t="s">
        <v>291</v>
      </c>
      <c r="C229" s="389">
        <v>4061</v>
      </c>
      <c r="D229" s="390">
        <v>2.1404642082338034E-3</v>
      </c>
      <c r="E229" s="402">
        <v>1910</v>
      </c>
      <c r="F229" s="403">
        <v>9.0482046656522566E-4</v>
      </c>
      <c r="G229" s="404">
        <v>1045</v>
      </c>
      <c r="H229" s="393">
        <v>4.9719761345145544E-4</v>
      </c>
    </row>
    <row r="230" spans="2:8">
      <c r="B230" s="388" t="s">
        <v>292</v>
      </c>
      <c r="C230" s="389">
        <v>910</v>
      </c>
      <c r="D230" s="390">
        <v>4.796410808896235E-4</v>
      </c>
      <c r="E230" s="402">
        <v>773</v>
      </c>
      <c r="F230" s="403">
        <v>3.6619173856278507E-4</v>
      </c>
      <c r="G230" s="404">
        <v>754</v>
      </c>
      <c r="H230" s="393">
        <v>3.5874354118889705E-4</v>
      </c>
    </row>
    <row r="231" spans="2:8">
      <c r="B231" s="388" t="s">
        <v>293</v>
      </c>
      <c r="C231" s="389">
        <v>564</v>
      </c>
      <c r="D231" s="390">
        <v>2.9727205452939305E-4</v>
      </c>
      <c r="E231" s="402">
        <v>438</v>
      </c>
      <c r="F231" s="403">
        <v>2.0749286091914599E-4</v>
      </c>
      <c r="G231" s="404">
        <v>179</v>
      </c>
      <c r="H231" s="393">
        <v>8.5165906993120124E-5</v>
      </c>
    </row>
    <row r="232" spans="2:8" ht="13.8" thickBot="1">
      <c r="B232" s="394" t="s">
        <v>237</v>
      </c>
      <c r="C232" s="395">
        <v>89967</v>
      </c>
      <c r="D232" s="396">
        <v>4.7419636400435998E-2</v>
      </c>
      <c r="E232" s="405">
        <v>79341</v>
      </c>
      <c r="F232" s="396">
        <v>3.7586052689922288E-2</v>
      </c>
      <c r="G232" s="406">
        <v>116261</v>
      </c>
      <c r="H232" s="399">
        <v>5.5315494485626469E-2</v>
      </c>
    </row>
    <row r="233" spans="2:8">
      <c r="B233" s="400"/>
      <c r="C233" s="663"/>
      <c r="D233" s="664"/>
      <c r="E233" s="663"/>
      <c r="F233" s="664"/>
      <c r="G233" s="663"/>
      <c r="H233" s="401"/>
    </row>
    <row r="234" spans="2:8" ht="16.2" thickBot="1">
      <c r="B234" s="375" t="s">
        <v>32</v>
      </c>
      <c r="C234" s="376"/>
      <c r="D234" s="375"/>
      <c r="E234" s="376"/>
      <c r="F234" s="375"/>
      <c r="G234" s="376"/>
      <c r="H234" s="412"/>
    </row>
    <row r="235" spans="2:8" ht="13.8" thickBot="1">
      <c r="B235" s="400"/>
      <c r="C235" s="663"/>
      <c r="D235" s="664"/>
      <c r="E235" s="663"/>
      <c r="F235" s="664"/>
      <c r="G235" s="663"/>
      <c r="H235" s="401"/>
    </row>
    <row r="236" spans="2:8" ht="16.2" thickBot="1">
      <c r="B236" s="381" t="s">
        <v>233</v>
      </c>
      <c r="C236" s="660" t="s">
        <v>13</v>
      </c>
      <c r="D236" s="661" t="s">
        <v>230</v>
      </c>
      <c r="E236" s="660" t="s">
        <v>396</v>
      </c>
      <c r="F236" s="661" t="s">
        <v>230</v>
      </c>
      <c r="G236" s="660" t="s">
        <v>455</v>
      </c>
      <c r="H236" s="662" t="s">
        <v>230</v>
      </c>
    </row>
    <row r="237" spans="2:8">
      <c r="B237" s="388" t="s">
        <v>440</v>
      </c>
      <c r="C237" s="389">
        <v>950</v>
      </c>
      <c r="D237" s="390">
        <v>5.0072420532433222E-4</v>
      </c>
      <c r="E237" s="389">
        <v>505</v>
      </c>
      <c r="F237" s="403">
        <v>2.3923263644787382E-4</v>
      </c>
      <c r="G237" s="404">
        <v>232</v>
      </c>
      <c r="H237" s="393">
        <v>1.1038262805812217E-4</v>
      </c>
    </row>
    <row r="238" spans="2:8">
      <c r="B238" s="388" t="s">
        <v>294</v>
      </c>
      <c r="C238" s="389">
        <v>645</v>
      </c>
      <c r="D238" s="390">
        <v>3.3996538150967819E-4</v>
      </c>
      <c r="E238" s="389">
        <v>759</v>
      </c>
      <c r="F238" s="403">
        <v>3.5955954666125984E-4</v>
      </c>
      <c r="G238" s="404">
        <v>421</v>
      </c>
      <c r="H238" s="393">
        <v>2.0030640695029928E-4</v>
      </c>
    </row>
    <row r="239" spans="2:8">
      <c r="B239" s="388" t="s">
        <v>295</v>
      </c>
      <c r="C239" s="389">
        <v>1494</v>
      </c>
      <c r="D239" s="390">
        <v>7.8745469763637091E-4</v>
      </c>
      <c r="E239" s="389">
        <v>1226</v>
      </c>
      <c r="F239" s="403">
        <v>5.8079051937642238E-4</v>
      </c>
      <c r="G239" s="404">
        <v>815</v>
      </c>
      <c r="H239" s="393">
        <v>3.8776655977314467E-4</v>
      </c>
    </row>
    <row r="240" spans="2:8">
      <c r="B240" s="388" t="s">
        <v>296</v>
      </c>
      <c r="C240" s="389">
        <v>38305</v>
      </c>
      <c r="D240" s="390">
        <v>2.0189727036787945E-2</v>
      </c>
      <c r="E240" s="389">
        <v>37338</v>
      </c>
      <c r="F240" s="403">
        <v>1.7688055801367748E-2</v>
      </c>
      <c r="G240" s="404">
        <v>48241</v>
      </c>
      <c r="H240" s="393">
        <v>2.2952449828240823E-2</v>
      </c>
    </row>
    <row r="241" spans="2:8">
      <c r="B241" s="388" t="s">
        <v>314</v>
      </c>
      <c r="C241" s="389">
        <v>2231</v>
      </c>
      <c r="D241" s="390">
        <v>1.1759112653458791E-3</v>
      </c>
      <c r="E241" s="389">
        <v>3712</v>
      </c>
      <c r="F241" s="403">
        <v>1.758478309890114E-3</v>
      </c>
      <c r="G241" s="404">
        <v>3381</v>
      </c>
      <c r="H241" s="393">
        <v>1.6086364890711682E-3</v>
      </c>
    </row>
    <row r="242" spans="2:8" ht="13.8" thickBot="1">
      <c r="B242" s="394" t="s">
        <v>237</v>
      </c>
      <c r="C242" s="395">
        <v>43437</v>
      </c>
      <c r="D242" s="396">
        <v>2.2894691901761074E-2</v>
      </c>
      <c r="E242" s="395">
        <v>43535</v>
      </c>
      <c r="F242" s="396">
        <v>2.0623748173778586E-2</v>
      </c>
      <c r="G242" s="406">
        <v>53087</v>
      </c>
      <c r="H242" s="399">
        <v>2.525811455052384E-2</v>
      </c>
    </row>
    <row r="243" spans="2:8">
      <c r="B243" s="400"/>
      <c r="C243" s="663"/>
      <c r="D243" s="664"/>
      <c r="E243" s="663"/>
      <c r="F243" s="664"/>
      <c r="G243" s="663"/>
      <c r="H243" s="401"/>
    </row>
    <row r="244" spans="2:8" ht="16.2" thickBot="1">
      <c r="B244" s="375" t="s">
        <v>35</v>
      </c>
      <c r="C244" s="376"/>
      <c r="D244" s="375"/>
      <c r="E244" s="376"/>
      <c r="F244" s="375"/>
      <c r="G244" s="376"/>
      <c r="H244" s="412"/>
    </row>
    <row r="245" spans="2:8" ht="13.8" thickBot="1">
      <c r="B245" s="400"/>
      <c r="C245" s="663"/>
      <c r="D245" s="664"/>
      <c r="E245" s="663"/>
      <c r="F245" s="664"/>
      <c r="G245" s="663"/>
      <c r="H245" s="401"/>
    </row>
    <row r="246" spans="2:8" ht="16.2" thickBot="1">
      <c r="B246" s="381" t="s">
        <v>233</v>
      </c>
      <c r="C246" s="660" t="s">
        <v>13</v>
      </c>
      <c r="D246" s="661" t="s">
        <v>230</v>
      </c>
      <c r="E246" s="660" t="s">
        <v>396</v>
      </c>
      <c r="F246" s="661" t="s">
        <v>230</v>
      </c>
      <c r="G246" s="660" t="s">
        <v>455</v>
      </c>
      <c r="H246" s="662" t="s">
        <v>230</v>
      </c>
    </row>
    <row r="247" spans="2:8">
      <c r="B247" s="388" t="s">
        <v>297</v>
      </c>
      <c r="C247" s="389">
        <v>6043</v>
      </c>
      <c r="D247" s="390">
        <v>3.185133023973621E-3</v>
      </c>
      <c r="E247" s="402">
        <v>4752</v>
      </c>
      <c r="F247" s="403">
        <v>2.2511554225748444E-3</v>
      </c>
      <c r="G247" s="404">
        <v>3592</v>
      </c>
      <c r="H247" s="393">
        <v>1.7090275861412708E-3</v>
      </c>
    </row>
    <row r="248" spans="2:8">
      <c r="B248" s="388" t="s">
        <v>298</v>
      </c>
      <c r="C248" s="389">
        <v>7006</v>
      </c>
      <c r="D248" s="390">
        <v>3.6927092447392334E-3</v>
      </c>
      <c r="E248" s="402">
        <v>6692</v>
      </c>
      <c r="F248" s="403">
        <v>3.1701877289290526E-3</v>
      </c>
      <c r="G248" s="404">
        <v>6184</v>
      </c>
      <c r="H248" s="393">
        <v>2.9422679823768423E-3</v>
      </c>
    </row>
    <row r="249" spans="2:8">
      <c r="B249" s="388" t="s">
        <v>299</v>
      </c>
      <c r="C249" s="389">
        <v>23625</v>
      </c>
      <c r="D249" s="390">
        <v>1.2452220369249841E-2</v>
      </c>
      <c r="E249" s="402">
        <v>21194</v>
      </c>
      <c r="F249" s="403">
        <v>1.0040191082923243E-2</v>
      </c>
      <c r="G249" s="404">
        <v>20396</v>
      </c>
      <c r="H249" s="393">
        <v>9.7041555253166364E-3</v>
      </c>
    </row>
    <row r="250" spans="2:8" ht="13.8" thickBot="1">
      <c r="B250" s="394" t="s">
        <v>237</v>
      </c>
      <c r="C250" s="395">
        <v>36564</v>
      </c>
      <c r="D250" s="396">
        <v>1.9272084045767246E-2</v>
      </c>
      <c r="E250" s="405">
        <v>32592</v>
      </c>
      <c r="F250" s="396">
        <v>1.5439742746750701E-2</v>
      </c>
      <c r="G250" s="406">
        <v>30094</v>
      </c>
      <c r="H250" s="399">
        <v>1.4318339693022104E-2</v>
      </c>
    </row>
    <row r="251" spans="2:8">
      <c r="B251" s="400"/>
      <c r="C251" s="430"/>
      <c r="D251" s="400"/>
      <c r="E251" s="430"/>
      <c r="F251" s="400"/>
      <c r="G251" s="430"/>
      <c r="H251" s="400"/>
    </row>
    <row r="252" spans="2:8">
      <c r="C252" s="68"/>
      <c r="E252" s="68"/>
      <c r="G252" s="68"/>
    </row>
    <row r="253" spans="2:8" ht="16.2" thickBot="1">
      <c r="B253" s="375" t="s">
        <v>300</v>
      </c>
      <c r="C253" s="376"/>
      <c r="D253" s="375"/>
      <c r="E253" s="376"/>
      <c r="F253" s="375"/>
      <c r="G253" s="376"/>
      <c r="H253" s="412"/>
    </row>
    <row r="254" spans="2:8" ht="13.8" thickBot="1">
      <c r="B254" s="400"/>
      <c r="C254" s="663"/>
      <c r="D254" s="664"/>
      <c r="E254" s="663"/>
      <c r="F254" s="664"/>
      <c r="G254" s="663"/>
      <c r="H254" s="401"/>
    </row>
    <row r="255" spans="2:8" ht="16.2" thickBot="1">
      <c r="B255" s="431" t="s">
        <v>233</v>
      </c>
      <c r="C255" s="667" t="s">
        <v>13</v>
      </c>
      <c r="D255" s="668" t="s">
        <v>230</v>
      </c>
      <c r="E255" s="667" t="s">
        <v>396</v>
      </c>
      <c r="F255" s="668" t="s">
        <v>230</v>
      </c>
      <c r="G255" s="667" t="s">
        <v>455</v>
      </c>
      <c r="H255" s="669" t="s">
        <v>230</v>
      </c>
    </row>
    <row r="256" spans="2:8">
      <c r="B256" s="429" t="s">
        <v>301</v>
      </c>
      <c r="C256" s="402">
        <v>1871</v>
      </c>
      <c r="D256" s="432">
        <v>9.8616314543350072E-4</v>
      </c>
      <c r="E256" s="389">
        <v>1859</v>
      </c>
      <c r="F256" s="425">
        <v>8.8066033892395532E-4</v>
      </c>
      <c r="G256" s="404">
        <v>1454</v>
      </c>
      <c r="H256" s="426">
        <v>6.917945741228863E-4</v>
      </c>
    </row>
    <row r="257" spans="2:8">
      <c r="B257" s="429" t="s">
        <v>302</v>
      </c>
      <c r="C257" s="402">
        <v>1119</v>
      </c>
      <c r="D257" s="432">
        <v>5.8980040606097664E-4</v>
      </c>
      <c r="E257" s="389">
        <v>1056</v>
      </c>
      <c r="F257" s="425">
        <v>5.0025676057218762E-4</v>
      </c>
      <c r="G257" s="404">
        <v>716</v>
      </c>
      <c r="H257" s="426">
        <v>3.4066362797248049E-4</v>
      </c>
    </row>
    <row r="258" spans="2:8">
      <c r="B258" s="429" t="s">
        <v>303</v>
      </c>
      <c r="C258" s="402">
        <v>1343</v>
      </c>
      <c r="D258" s="432">
        <v>7.0786590289534553E-4</v>
      </c>
      <c r="E258" s="389">
        <v>1232</v>
      </c>
      <c r="F258" s="425">
        <v>5.8363288733421885E-4</v>
      </c>
      <c r="G258" s="404">
        <v>1200</v>
      </c>
      <c r="H258" s="426">
        <v>5.7094462788683875E-4</v>
      </c>
    </row>
    <row r="259" spans="2:8">
      <c r="B259" s="429" t="s">
        <v>304</v>
      </c>
      <c r="C259" s="402">
        <v>840</v>
      </c>
      <c r="D259" s="432">
        <v>4.4274561312888325E-4</v>
      </c>
      <c r="E259" s="389">
        <v>936</v>
      </c>
      <c r="F259" s="425">
        <v>4.4340940141625719E-4</v>
      </c>
      <c r="G259" s="404">
        <v>768</v>
      </c>
      <c r="H259" s="426">
        <v>3.6540456184757682E-4</v>
      </c>
    </row>
    <row r="260" spans="2:8">
      <c r="B260" s="429" t="s">
        <v>305</v>
      </c>
      <c r="C260" s="402">
        <v>1220</v>
      </c>
      <c r="D260" s="432">
        <v>6.4303529525861619E-4</v>
      </c>
      <c r="E260" s="389">
        <v>746</v>
      </c>
      <c r="F260" s="425">
        <v>3.5340108275270073E-4</v>
      </c>
      <c r="G260" s="404">
        <v>891</v>
      </c>
      <c r="H260" s="426">
        <v>4.2392638620597777E-4</v>
      </c>
    </row>
    <row r="261" spans="2:8">
      <c r="B261" s="429" t="s">
        <v>306</v>
      </c>
      <c r="C261" s="402">
        <v>2280</v>
      </c>
      <c r="D261" s="432">
        <v>1.2017380927783973E-3</v>
      </c>
      <c r="E261" s="389">
        <v>2069</v>
      </c>
      <c r="F261" s="425">
        <v>9.8014321744683349E-4</v>
      </c>
      <c r="G261" s="404">
        <v>2025</v>
      </c>
      <c r="H261" s="426">
        <v>9.6346905955904043E-4</v>
      </c>
    </row>
    <row r="262" spans="2:8">
      <c r="B262" s="429" t="s">
        <v>307</v>
      </c>
      <c r="C262" s="402">
        <v>578</v>
      </c>
      <c r="D262" s="432">
        <v>3.0465114808154108E-4</v>
      </c>
      <c r="E262" s="389">
        <v>472</v>
      </c>
      <c r="F262" s="425">
        <v>2.2359961267999295E-4</v>
      </c>
      <c r="G262" s="404">
        <v>419</v>
      </c>
      <c r="H262" s="426">
        <v>1.9935483257048787E-4</v>
      </c>
    </row>
    <row r="263" spans="2:8">
      <c r="B263" s="429" t="s">
        <v>308</v>
      </c>
      <c r="C263" s="402">
        <v>1017</v>
      </c>
      <c r="D263" s="432">
        <v>5.3603843875246933E-4</v>
      </c>
      <c r="E263" s="389">
        <v>799</v>
      </c>
      <c r="F263" s="425">
        <v>3.785086663799033E-4</v>
      </c>
      <c r="G263" s="404">
        <v>732</v>
      </c>
      <c r="H263" s="426">
        <v>3.4827622301097168E-4</v>
      </c>
    </row>
    <row r="264" spans="2:8">
      <c r="B264" s="429" t="s">
        <v>310</v>
      </c>
      <c r="C264" s="402">
        <v>596</v>
      </c>
      <c r="D264" s="432">
        <v>3.1413855407716001E-4</v>
      </c>
      <c r="E264" s="389">
        <v>576</v>
      </c>
      <c r="F264" s="425">
        <v>2.7286732394846597E-4</v>
      </c>
      <c r="G264" s="404">
        <v>505</v>
      </c>
      <c r="H264" s="426">
        <v>2.4027253090237797E-4</v>
      </c>
    </row>
    <row r="265" spans="2:8">
      <c r="B265" s="429" t="s">
        <v>311</v>
      </c>
      <c r="C265" s="402">
        <v>1740</v>
      </c>
      <c r="D265" s="432">
        <v>9.1711591290982958E-4</v>
      </c>
      <c r="E265" s="389">
        <v>1296</v>
      </c>
      <c r="F265" s="425">
        <v>6.1395147888404847E-4</v>
      </c>
      <c r="G265" s="404">
        <v>1269</v>
      </c>
      <c r="H265" s="426">
        <v>6.0377394399033202E-4</v>
      </c>
    </row>
    <row r="266" spans="2:8">
      <c r="B266" s="429" t="s">
        <v>735</v>
      </c>
      <c r="C266" s="402">
        <v>0</v>
      </c>
      <c r="D266" s="432">
        <v>0</v>
      </c>
      <c r="E266" s="389">
        <v>19</v>
      </c>
      <c r="F266" s="425">
        <v>9.0008318663556493E-6</v>
      </c>
      <c r="G266" s="404">
        <v>641</v>
      </c>
      <c r="H266" s="426">
        <v>3.0497958872955305E-4</v>
      </c>
    </row>
    <row r="267" spans="2:8">
      <c r="B267" s="429" t="s">
        <v>312</v>
      </c>
      <c r="C267" s="402">
        <v>942</v>
      </c>
      <c r="D267" s="432">
        <v>4.9650758043739052E-4</v>
      </c>
      <c r="E267" s="389">
        <v>537</v>
      </c>
      <c r="F267" s="425">
        <v>2.5439193222278857E-4</v>
      </c>
      <c r="G267" s="404">
        <v>1162</v>
      </c>
      <c r="H267" s="426">
        <v>5.5286471467042226E-4</v>
      </c>
    </row>
    <row r="268" spans="2:8" ht="13.8" thickBot="1">
      <c r="B268" s="433" t="s">
        <v>313</v>
      </c>
      <c r="C268" s="434">
        <v>2987</v>
      </c>
      <c r="D268" s="435">
        <v>1.5743823171618741E-3</v>
      </c>
      <c r="E268" s="436">
        <v>2364</v>
      </c>
      <c r="F268" s="437">
        <v>1.119892975371829E-3</v>
      </c>
      <c r="G268" s="438">
        <v>1640</v>
      </c>
      <c r="H268" s="439">
        <v>7.8029099144534628E-4</v>
      </c>
    </row>
    <row r="269" spans="2:8">
      <c r="B269" s="440"/>
      <c r="C269" s="402"/>
      <c r="D269" s="432"/>
      <c r="E269" s="402"/>
      <c r="F269" s="432"/>
      <c r="G269" s="402"/>
      <c r="H269" s="432"/>
    </row>
    <row r="270" spans="2:8" ht="16.2" thickBot="1">
      <c r="B270" s="415" t="s">
        <v>315</v>
      </c>
      <c r="C270" s="416"/>
      <c r="D270" s="415"/>
      <c r="E270" s="416"/>
      <c r="F270" s="415"/>
      <c r="G270" s="416"/>
      <c r="H270" s="412"/>
    </row>
    <row r="271" spans="2:8" ht="13.8" thickBot="1">
      <c r="B271" s="400"/>
      <c r="C271" s="663"/>
      <c r="D271" s="664"/>
      <c r="E271" s="663"/>
      <c r="F271" s="664"/>
      <c r="G271" s="663"/>
      <c r="H271" s="401"/>
    </row>
    <row r="272" spans="2:8" ht="16.2" thickBot="1">
      <c r="B272" s="431" t="s">
        <v>233</v>
      </c>
      <c r="C272" s="667" t="s">
        <v>13</v>
      </c>
      <c r="D272" s="668" t="s">
        <v>230</v>
      </c>
      <c r="E272" s="667" t="s">
        <v>396</v>
      </c>
      <c r="F272" s="668" t="s">
        <v>230</v>
      </c>
      <c r="G272" s="667" t="s">
        <v>455</v>
      </c>
      <c r="H272" s="669" t="s">
        <v>230</v>
      </c>
    </row>
    <row r="273" spans="2:8">
      <c r="B273" s="441" t="s">
        <v>54</v>
      </c>
      <c r="C273" s="402">
        <v>192542</v>
      </c>
      <c r="D273" s="432">
        <v>0.10148467362269219</v>
      </c>
      <c r="E273" s="389">
        <v>149256</v>
      </c>
      <c r="F273" s="425">
        <v>7.0706745318146247E-2</v>
      </c>
      <c r="G273" s="404">
        <v>293668</v>
      </c>
      <c r="H273" s="426">
        <v>0.13972347248522682</v>
      </c>
    </row>
    <row r="274" spans="2:8">
      <c r="B274" s="441" t="s">
        <v>316</v>
      </c>
      <c r="C274" s="402">
        <v>64833</v>
      </c>
      <c r="D274" s="432">
        <v>3.4172055161886768E-2</v>
      </c>
      <c r="E274" s="389">
        <v>190265</v>
      </c>
      <c r="F274" s="425">
        <v>9.0133856581692498E-2</v>
      </c>
      <c r="G274" s="404">
        <v>184174</v>
      </c>
      <c r="H274" s="426">
        <v>8.7627629913692204E-2</v>
      </c>
    </row>
    <row r="275" spans="2:8">
      <c r="B275" s="441" t="s">
        <v>317</v>
      </c>
      <c r="C275" s="402">
        <v>2084</v>
      </c>
      <c r="D275" s="432">
        <v>1.0984307830483246E-3</v>
      </c>
      <c r="E275" s="389">
        <v>2194</v>
      </c>
      <c r="F275" s="425">
        <v>1.0393592165675943E-3</v>
      </c>
      <c r="G275" s="404">
        <v>1903</v>
      </c>
      <c r="H275" s="426">
        <v>9.0542302239054518E-4</v>
      </c>
    </row>
    <row r="276" spans="2:8" ht="13.8" thickBot="1">
      <c r="B276" s="433" t="s">
        <v>48</v>
      </c>
      <c r="C276" s="434">
        <v>31809</v>
      </c>
      <c r="D276" s="435">
        <v>1.6765827628591246E-2</v>
      </c>
      <c r="E276" s="436">
        <v>33124</v>
      </c>
      <c r="F276" s="437">
        <v>1.5691766039008657E-2</v>
      </c>
      <c r="G276" s="438">
        <v>11235</v>
      </c>
      <c r="H276" s="439">
        <v>5.3454690785905284E-3</v>
      </c>
    </row>
    <row r="277" spans="2:8">
      <c r="C277" s="68"/>
      <c r="E277" s="68"/>
      <c r="G277" s="68"/>
    </row>
    <row r="279" spans="2:8" ht="15.6">
      <c r="B279" s="579" t="s">
        <v>1159</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59"/>
  <sheetViews>
    <sheetView zoomScaleNormal="100" workbookViewId="0"/>
  </sheetViews>
  <sheetFormatPr defaultRowHeight="13.2"/>
  <cols>
    <col min="1" max="1" width="4.88671875" customWidth="1"/>
    <col min="2" max="7" width="18.88671875" customWidth="1"/>
  </cols>
  <sheetData>
    <row r="1" spans="2:7">
      <c r="B1" s="73" t="s">
        <v>447</v>
      </c>
    </row>
    <row r="2" spans="2:7">
      <c r="B2" s="73" t="s">
        <v>535</v>
      </c>
    </row>
    <row r="4" spans="2:7" s="610" customFormat="1" ht="40.200000000000003" thickBot="1">
      <c r="B4" s="611" t="s">
        <v>58</v>
      </c>
      <c r="C4" s="612" t="s">
        <v>318</v>
      </c>
      <c r="D4" s="612" t="s">
        <v>319</v>
      </c>
      <c r="E4" s="613" t="s">
        <v>320</v>
      </c>
      <c r="F4" s="614" t="s">
        <v>321</v>
      </c>
      <c r="G4" s="614" t="s">
        <v>738</v>
      </c>
    </row>
    <row r="5" spans="2:7" s="610" customFormat="1">
      <c r="B5" s="73" t="s">
        <v>151</v>
      </c>
      <c r="C5" s="605">
        <v>12614</v>
      </c>
      <c r="D5" s="606">
        <v>14572803.1601</v>
      </c>
      <c r="E5" s="607">
        <v>8573</v>
      </c>
      <c r="F5" s="608">
        <v>0.67964166798794989</v>
      </c>
      <c r="G5" s="609">
        <v>1699.8487297445467</v>
      </c>
    </row>
    <row r="6" spans="2:7" s="610" customFormat="1">
      <c r="B6" s="73" t="s">
        <v>154</v>
      </c>
      <c r="C6" s="605">
        <v>1951</v>
      </c>
      <c r="D6" s="606">
        <v>1976901.25</v>
      </c>
      <c r="E6" s="607">
        <v>1455</v>
      </c>
      <c r="F6" s="608">
        <v>0.74577139928241931</v>
      </c>
      <c r="G6" s="609">
        <v>1358.6950171821306</v>
      </c>
    </row>
    <row r="7" spans="2:7" s="610" customFormat="1">
      <c r="B7" s="73" t="s">
        <v>157</v>
      </c>
      <c r="C7" s="605">
        <v>20529</v>
      </c>
      <c r="D7" s="606">
        <v>31453296.4098</v>
      </c>
      <c r="E7" s="607">
        <v>14103</v>
      </c>
      <c r="F7" s="608">
        <v>0.68697939500219207</v>
      </c>
      <c r="G7" s="609">
        <v>2230.2557193363114</v>
      </c>
    </row>
    <row r="8" spans="2:7" s="610" customFormat="1">
      <c r="B8" s="73" t="s">
        <v>159</v>
      </c>
      <c r="C8" s="605">
        <v>6924</v>
      </c>
      <c r="D8" s="606">
        <v>6883778.29</v>
      </c>
      <c r="E8" s="607">
        <v>4504</v>
      </c>
      <c r="F8" s="608">
        <v>0.65049104563835936</v>
      </c>
      <c r="G8" s="609">
        <v>1528.3699578152753</v>
      </c>
    </row>
    <row r="9" spans="2:7" s="610" customFormat="1">
      <c r="B9" s="73" t="s">
        <v>156</v>
      </c>
      <c r="C9" s="605">
        <v>125272</v>
      </c>
      <c r="D9" s="606">
        <v>232509837.6367</v>
      </c>
      <c r="E9" s="607">
        <v>65969</v>
      </c>
      <c r="F9" s="608">
        <v>0.52660610511526917</v>
      </c>
      <c r="G9" s="609">
        <v>3524.5317897300247</v>
      </c>
    </row>
    <row r="10" spans="2:7" s="610" customFormat="1">
      <c r="B10" s="73" t="s">
        <v>49</v>
      </c>
      <c r="C10" s="605">
        <v>15896</v>
      </c>
      <c r="D10" s="606">
        <v>32945724.8508</v>
      </c>
      <c r="E10" s="607">
        <v>10824</v>
      </c>
      <c r="F10" s="608">
        <v>0.68092601912430806</v>
      </c>
      <c r="G10" s="609">
        <v>3043.766153991131</v>
      </c>
    </row>
    <row r="11" spans="2:7" s="610" customFormat="1">
      <c r="B11" s="73" t="s">
        <v>163</v>
      </c>
      <c r="C11" s="605">
        <v>9414</v>
      </c>
      <c r="D11" s="606">
        <v>13319737.4552</v>
      </c>
      <c r="E11" s="607">
        <v>6084</v>
      </c>
      <c r="F11" s="608">
        <v>0.64627151051625242</v>
      </c>
      <c r="G11" s="609">
        <v>2189.3059591058513</v>
      </c>
    </row>
    <row r="12" spans="2:7" s="610" customFormat="1">
      <c r="B12" s="73" t="s">
        <v>152</v>
      </c>
      <c r="C12" s="605">
        <v>3048</v>
      </c>
      <c r="D12" s="606">
        <v>7080961.25</v>
      </c>
      <c r="E12" s="607">
        <v>1865</v>
      </c>
      <c r="F12" s="608">
        <v>0.61187664041994749</v>
      </c>
      <c r="G12" s="609">
        <v>3796.7620643431637</v>
      </c>
    </row>
    <row r="13" spans="2:7" s="610" customFormat="1">
      <c r="B13" s="73" t="s">
        <v>167</v>
      </c>
      <c r="C13" s="605">
        <v>2713</v>
      </c>
      <c r="D13" s="606">
        <v>6229518.8099999996</v>
      </c>
      <c r="E13" s="607">
        <v>1797</v>
      </c>
      <c r="F13" s="608">
        <v>0.66236638407666792</v>
      </c>
      <c r="G13" s="609">
        <v>3466.6214858096828</v>
      </c>
    </row>
    <row r="14" spans="2:7" s="610" customFormat="1">
      <c r="B14" s="73" t="s">
        <v>150</v>
      </c>
      <c r="C14" s="605">
        <v>96819</v>
      </c>
      <c r="D14" s="606">
        <v>107510002.6372</v>
      </c>
      <c r="E14" s="607">
        <v>39835</v>
      </c>
      <c r="F14" s="608">
        <v>0.4114378376145178</v>
      </c>
      <c r="G14" s="609">
        <v>2698.8829581322957</v>
      </c>
    </row>
    <row r="15" spans="2:7" s="610" customFormat="1">
      <c r="B15" s="73" t="s">
        <v>153</v>
      </c>
      <c r="C15" s="605">
        <v>36576</v>
      </c>
      <c r="D15" s="606">
        <v>50137616.591600001</v>
      </c>
      <c r="E15" s="607">
        <v>16447</v>
      </c>
      <c r="F15" s="608">
        <v>0.44966644794400701</v>
      </c>
      <c r="G15" s="609">
        <v>3048.4353737216516</v>
      </c>
    </row>
    <row r="16" spans="2:7" s="610" customFormat="1">
      <c r="B16" s="73" t="s">
        <v>170</v>
      </c>
      <c r="C16" s="605">
        <v>3632</v>
      </c>
      <c r="D16" s="606">
        <v>6529272.3198999995</v>
      </c>
      <c r="E16" s="607">
        <v>2457</v>
      </c>
      <c r="F16" s="608">
        <v>0.67648678414096919</v>
      </c>
      <c r="G16" s="609">
        <v>2657.4164916157915</v>
      </c>
    </row>
    <row r="17" spans="2:7" s="610" customFormat="1">
      <c r="B17" s="73" t="s">
        <v>172</v>
      </c>
      <c r="C17" s="605">
        <v>3964</v>
      </c>
      <c r="D17" s="606">
        <v>4922196.8870000001</v>
      </c>
      <c r="E17" s="607">
        <v>2646</v>
      </c>
      <c r="F17" s="608">
        <v>0.66750756811301715</v>
      </c>
      <c r="G17" s="609">
        <v>1860.2406980347696</v>
      </c>
    </row>
    <row r="18" spans="2:7" s="610" customFormat="1">
      <c r="B18" s="73" t="s">
        <v>173</v>
      </c>
      <c r="C18" s="605">
        <v>29991</v>
      </c>
      <c r="D18" s="606">
        <v>48669624.056599997</v>
      </c>
      <c r="E18" s="607">
        <v>18539</v>
      </c>
      <c r="F18" s="608">
        <v>0.61815211230035683</v>
      </c>
      <c r="G18" s="609">
        <v>2625.2561657370948</v>
      </c>
    </row>
    <row r="19" spans="2:7" s="610" customFormat="1">
      <c r="B19" s="73" t="s">
        <v>175</v>
      </c>
      <c r="C19" s="605">
        <v>15889</v>
      </c>
      <c r="D19" s="606">
        <v>20448119.361699998</v>
      </c>
      <c r="E19" s="607">
        <v>10933</v>
      </c>
      <c r="F19" s="608">
        <v>0.68808609730001891</v>
      </c>
      <c r="G19" s="609">
        <v>1870.3118413701636</v>
      </c>
    </row>
    <row r="20" spans="2:7" s="610" customFormat="1">
      <c r="B20" s="73" t="s">
        <v>178</v>
      </c>
      <c r="C20" s="605">
        <v>6559</v>
      </c>
      <c r="D20" s="606">
        <v>9609133.4839999992</v>
      </c>
      <c r="E20" s="607">
        <v>4277</v>
      </c>
      <c r="F20" s="608">
        <v>0.65208110992529345</v>
      </c>
      <c r="G20" s="609">
        <v>2246.6994351180733</v>
      </c>
    </row>
    <row r="21" spans="2:7" s="610" customFormat="1">
      <c r="B21" s="73" t="s">
        <v>180</v>
      </c>
      <c r="C21" s="605">
        <v>6738</v>
      </c>
      <c r="D21" s="606">
        <v>8375044.9024</v>
      </c>
      <c r="E21" s="607">
        <v>4620</v>
      </c>
      <c r="F21" s="608">
        <v>0.68566340160284955</v>
      </c>
      <c r="G21" s="609">
        <v>1812.780281904762</v>
      </c>
    </row>
    <row r="22" spans="2:7" s="610" customFormat="1">
      <c r="B22" s="73" t="s">
        <v>182</v>
      </c>
      <c r="C22" s="605">
        <v>9969</v>
      </c>
      <c r="D22" s="606">
        <v>10191760.440400001</v>
      </c>
      <c r="E22" s="607">
        <v>6503</v>
      </c>
      <c r="F22" s="608">
        <v>0.65232219881633058</v>
      </c>
      <c r="G22" s="609">
        <v>1567.239803229279</v>
      </c>
    </row>
    <row r="23" spans="2:7" s="610" customFormat="1">
      <c r="B23" s="73" t="s">
        <v>184</v>
      </c>
      <c r="C23" s="605">
        <v>12242</v>
      </c>
      <c r="D23" s="606">
        <v>12253429.4</v>
      </c>
      <c r="E23" s="607">
        <v>7458</v>
      </c>
      <c r="F23" s="608">
        <v>0.60921418068942979</v>
      </c>
      <c r="G23" s="609">
        <v>1642.9913381603646</v>
      </c>
    </row>
    <row r="24" spans="2:7" s="610" customFormat="1">
      <c r="B24" s="73" t="s">
        <v>185</v>
      </c>
      <c r="C24" s="605">
        <v>2978</v>
      </c>
      <c r="D24" s="606">
        <v>2052258.206</v>
      </c>
      <c r="E24" s="607">
        <v>2023</v>
      </c>
      <c r="F24" s="608">
        <v>0.67931497649429151</v>
      </c>
      <c r="G24" s="609">
        <v>1014.4627810182897</v>
      </c>
    </row>
    <row r="25" spans="2:7" s="610" customFormat="1">
      <c r="B25" s="73" t="s">
        <v>155</v>
      </c>
      <c r="C25" s="605">
        <v>19625</v>
      </c>
      <c r="D25" s="606">
        <v>27647253.581700001</v>
      </c>
      <c r="E25" s="607">
        <v>13222</v>
      </c>
      <c r="F25" s="608">
        <v>0.67373248407643316</v>
      </c>
      <c r="G25" s="609">
        <v>2091.0039012025413</v>
      </c>
    </row>
    <row r="26" spans="2:7" s="610" customFormat="1">
      <c r="B26" s="73" t="s">
        <v>186</v>
      </c>
      <c r="C26" s="605">
        <v>19678</v>
      </c>
      <c r="D26" s="606">
        <v>27930414.571899999</v>
      </c>
      <c r="E26" s="607">
        <v>11846</v>
      </c>
      <c r="F26" s="608">
        <v>0.60199207236507779</v>
      </c>
      <c r="G26" s="609">
        <v>2357.7928897433731</v>
      </c>
    </row>
    <row r="27" spans="2:7" s="610" customFormat="1">
      <c r="B27" s="73" t="s">
        <v>171</v>
      </c>
      <c r="C27" s="605">
        <v>37391</v>
      </c>
      <c r="D27" s="606">
        <v>27960711.3862</v>
      </c>
      <c r="E27" s="607">
        <v>14620</v>
      </c>
      <c r="F27" s="608">
        <v>0.39100318258404426</v>
      </c>
      <c r="G27" s="609">
        <v>1912.4973588372093</v>
      </c>
    </row>
    <row r="28" spans="2:7" s="610" customFormat="1">
      <c r="B28" s="73" t="s">
        <v>188</v>
      </c>
      <c r="C28" s="605">
        <v>12889</v>
      </c>
      <c r="D28" s="606">
        <v>15251434.99</v>
      </c>
      <c r="E28" s="607">
        <v>8385</v>
      </c>
      <c r="F28" s="608">
        <v>0.65055473659709828</v>
      </c>
      <c r="G28" s="609">
        <v>1818.8950494931426</v>
      </c>
    </row>
    <row r="29" spans="2:7" s="610" customFormat="1">
      <c r="B29" s="73" t="s">
        <v>179</v>
      </c>
      <c r="C29" s="605">
        <v>7143</v>
      </c>
      <c r="D29" s="606">
        <v>6688880.1474000001</v>
      </c>
      <c r="E29" s="607">
        <v>4886</v>
      </c>
      <c r="F29" s="608">
        <v>0.68402631947361048</v>
      </c>
      <c r="G29" s="609">
        <v>1368.9889781825625</v>
      </c>
    </row>
    <row r="30" spans="2:7" s="610" customFormat="1">
      <c r="B30" s="73" t="s">
        <v>169</v>
      </c>
      <c r="C30" s="605">
        <v>15548</v>
      </c>
      <c r="D30" s="606">
        <v>14246324.664899999</v>
      </c>
      <c r="E30" s="607">
        <v>9601</v>
      </c>
      <c r="F30" s="608">
        <v>0.61750707486493439</v>
      </c>
      <c r="G30" s="609">
        <v>1483.837586178523</v>
      </c>
    </row>
    <row r="31" spans="2:7" s="610" customFormat="1">
      <c r="B31" s="73" t="s">
        <v>187</v>
      </c>
      <c r="C31" s="605">
        <v>2478</v>
      </c>
      <c r="D31" s="606">
        <v>2436613.46</v>
      </c>
      <c r="E31" s="607">
        <v>1802</v>
      </c>
      <c r="F31" s="608">
        <v>0.72719935431799843</v>
      </c>
      <c r="G31" s="609">
        <v>1352.1717314095449</v>
      </c>
    </row>
    <row r="32" spans="2:7" s="610" customFormat="1">
      <c r="B32" s="73" t="s">
        <v>191</v>
      </c>
      <c r="C32" s="605">
        <v>4184</v>
      </c>
      <c r="D32" s="606">
        <v>4984689.3</v>
      </c>
      <c r="E32" s="607">
        <v>2729</v>
      </c>
      <c r="F32" s="608">
        <v>0.65224665391969405</v>
      </c>
      <c r="G32" s="609">
        <v>1826.5625870282154</v>
      </c>
    </row>
    <row r="33" spans="2:7" s="610" customFormat="1">
      <c r="B33" s="73" t="s">
        <v>158</v>
      </c>
      <c r="C33" s="605">
        <v>11041</v>
      </c>
      <c r="D33" s="606">
        <v>32267593.350099999</v>
      </c>
      <c r="E33" s="607">
        <v>7364</v>
      </c>
      <c r="F33" s="608">
        <v>0.66696857168734713</v>
      </c>
      <c r="G33" s="609">
        <v>4381.8024647066813</v>
      </c>
    </row>
    <row r="34" spans="2:7" s="610" customFormat="1">
      <c r="B34" s="73" t="s">
        <v>168</v>
      </c>
      <c r="C34" s="605">
        <v>3710</v>
      </c>
      <c r="D34" s="606">
        <v>4263118.9800000004</v>
      </c>
      <c r="E34" s="607">
        <v>2455</v>
      </c>
      <c r="F34" s="608">
        <v>0.66172506738544479</v>
      </c>
      <c r="G34" s="609">
        <v>1736.5046761710796</v>
      </c>
    </row>
    <row r="35" spans="2:7" s="610" customFormat="1">
      <c r="B35" s="73" t="s">
        <v>165</v>
      </c>
      <c r="C35" s="605">
        <v>27687</v>
      </c>
      <c r="D35" s="606">
        <v>39384321.848099999</v>
      </c>
      <c r="E35" s="607">
        <v>17476</v>
      </c>
      <c r="F35" s="608">
        <v>0.6311987575396395</v>
      </c>
      <c r="G35" s="609">
        <v>2253.6233605001144</v>
      </c>
    </row>
    <row r="36" spans="2:7" s="610" customFormat="1">
      <c r="B36" s="73" t="s">
        <v>177</v>
      </c>
      <c r="C36" s="605">
        <v>5261</v>
      </c>
      <c r="D36" s="606">
        <v>6655828.5073999995</v>
      </c>
      <c r="E36" s="607">
        <v>3733</v>
      </c>
      <c r="F36" s="608">
        <v>0.70956091997719062</v>
      </c>
      <c r="G36" s="609">
        <v>1782.9704011251004</v>
      </c>
    </row>
    <row r="37" spans="2:7" s="610" customFormat="1">
      <c r="B37" s="73" t="s">
        <v>162</v>
      </c>
      <c r="C37" s="605">
        <v>54328</v>
      </c>
      <c r="D37" s="606">
        <v>80375004.903400004</v>
      </c>
      <c r="E37" s="607">
        <v>32835</v>
      </c>
      <c r="F37" s="608">
        <v>0.60438447945810636</v>
      </c>
      <c r="G37" s="609">
        <v>2447.8454363758187</v>
      </c>
    </row>
    <row r="38" spans="2:7" s="610" customFormat="1">
      <c r="B38" s="73" t="s">
        <v>189</v>
      </c>
      <c r="C38" s="605">
        <v>25156</v>
      </c>
      <c r="D38" s="606">
        <v>31713725.3495</v>
      </c>
      <c r="E38" s="607">
        <v>16021</v>
      </c>
      <c r="F38" s="608">
        <v>0.63686595643186517</v>
      </c>
      <c r="G38" s="609">
        <v>1979.5097278259784</v>
      </c>
    </row>
    <row r="39" spans="2:7" s="610" customFormat="1">
      <c r="B39" s="73" t="s">
        <v>196</v>
      </c>
      <c r="C39" s="605">
        <v>1387</v>
      </c>
      <c r="D39" s="606">
        <v>4427343.3600000003</v>
      </c>
      <c r="E39" s="607">
        <v>920</v>
      </c>
      <c r="F39" s="608">
        <v>0.66330209084354719</v>
      </c>
      <c r="G39" s="609">
        <v>4812.329739130435</v>
      </c>
    </row>
    <row r="40" spans="2:7" s="610" customFormat="1">
      <c r="B40" s="73" t="s">
        <v>166</v>
      </c>
      <c r="C40" s="605">
        <v>29680</v>
      </c>
      <c r="D40" s="606">
        <v>31275656.8321</v>
      </c>
      <c r="E40" s="607">
        <v>19328</v>
      </c>
      <c r="F40" s="608">
        <v>0.65121293800539082</v>
      </c>
      <c r="G40" s="609">
        <v>1618.1527748396109</v>
      </c>
    </row>
    <row r="41" spans="2:7" s="610" customFormat="1">
      <c r="B41" s="73" t="s">
        <v>195</v>
      </c>
      <c r="C41" s="605">
        <v>8468</v>
      </c>
      <c r="D41" s="606">
        <v>14302317.109999999</v>
      </c>
      <c r="E41" s="607">
        <v>5568</v>
      </c>
      <c r="F41" s="608">
        <v>0.65753424657534243</v>
      </c>
      <c r="G41" s="609">
        <v>2568.6632740660921</v>
      </c>
    </row>
    <row r="42" spans="2:7" s="610" customFormat="1">
      <c r="B42" s="73" t="s">
        <v>183</v>
      </c>
      <c r="C42" s="605">
        <v>10271</v>
      </c>
      <c r="D42" s="606">
        <v>13607901.5199</v>
      </c>
      <c r="E42" s="607">
        <v>6997</v>
      </c>
      <c r="F42" s="608">
        <v>0.68123843832148767</v>
      </c>
      <c r="G42" s="609">
        <v>1944.8194254537659</v>
      </c>
    </row>
    <row r="43" spans="2:7" s="610" customFormat="1">
      <c r="B43" s="73" t="s">
        <v>174</v>
      </c>
      <c r="C43" s="605">
        <v>34577</v>
      </c>
      <c r="D43" s="606">
        <v>41625023.141199999</v>
      </c>
      <c r="E43" s="607">
        <v>21587</v>
      </c>
      <c r="F43" s="608">
        <v>0.62431674234317613</v>
      </c>
      <c r="G43" s="609">
        <v>1928.2449224625932</v>
      </c>
    </row>
    <row r="44" spans="2:7" s="610" customFormat="1">
      <c r="B44" s="73" t="s">
        <v>193</v>
      </c>
      <c r="C44" s="605">
        <v>2724</v>
      </c>
      <c r="D44" s="606">
        <v>2831292.9</v>
      </c>
      <c r="E44" s="607">
        <v>1560</v>
      </c>
      <c r="F44" s="608">
        <v>0.57268722466960353</v>
      </c>
      <c r="G44" s="609">
        <v>1814.9313461538461</v>
      </c>
    </row>
    <row r="45" spans="2:7" s="610" customFormat="1">
      <c r="B45" s="73" t="s">
        <v>176</v>
      </c>
      <c r="C45" s="605">
        <v>11910</v>
      </c>
      <c r="D45" s="606">
        <v>13718629.172599999</v>
      </c>
      <c r="E45" s="607">
        <v>8023</v>
      </c>
      <c r="F45" s="608">
        <v>0.67363560033585224</v>
      </c>
      <c r="G45" s="609">
        <v>1709.9126477128254</v>
      </c>
    </row>
    <row r="46" spans="2:7" s="610" customFormat="1">
      <c r="B46" s="73" t="s">
        <v>198</v>
      </c>
      <c r="C46" s="605">
        <v>1554</v>
      </c>
      <c r="D46" s="606">
        <v>2600644.61</v>
      </c>
      <c r="E46" s="607">
        <v>1031</v>
      </c>
      <c r="F46" s="608">
        <v>0.66344916344916349</v>
      </c>
      <c r="G46" s="609">
        <v>2522.4487002909796</v>
      </c>
    </row>
    <row r="47" spans="2:7" s="610" customFormat="1">
      <c r="B47" s="73" t="s">
        <v>181</v>
      </c>
      <c r="C47" s="605">
        <v>17289</v>
      </c>
      <c r="D47" s="606">
        <v>21892425.010000002</v>
      </c>
      <c r="E47" s="607">
        <v>11319</v>
      </c>
      <c r="F47" s="608">
        <v>0.6546937359014402</v>
      </c>
      <c r="G47" s="609">
        <v>1934.1306661365848</v>
      </c>
    </row>
    <row r="48" spans="2:7" s="610" customFormat="1">
      <c r="B48" s="73" t="s">
        <v>161</v>
      </c>
      <c r="C48" s="605">
        <v>79609</v>
      </c>
      <c r="D48" s="606">
        <v>99651101.511199996</v>
      </c>
      <c r="E48" s="607">
        <v>41477</v>
      </c>
      <c r="F48" s="608">
        <v>0.52100893115100055</v>
      </c>
      <c r="G48" s="609">
        <v>2402.5629026014417</v>
      </c>
    </row>
    <row r="49" spans="2:7" s="610" customFormat="1">
      <c r="B49" s="73" t="s">
        <v>194</v>
      </c>
      <c r="C49" s="605">
        <v>6351</v>
      </c>
      <c r="D49" s="606">
        <v>9703772.4299999997</v>
      </c>
      <c r="E49" s="607">
        <v>4262</v>
      </c>
      <c r="F49" s="608">
        <v>0.67107542119351282</v>
      </c>
      <c r="G49" s="609">
        <v>2276.8119263256685</v>
      </c>
    </row>
    <row r="50" spans="2:7" s="610" customFormat="1">
      <c r="B50" s="73" t="s">
        <v>197</v>
      </c>
      <c r="C50" s="605">
        <v>1377</v>
      </c>
      <c r="D50" s="606">
        <v>2031580.3</v>
      </c>
      <c r="E50" s="607">
        <v>990</v>
      </c>
      <c r="F50" s="608">
        <v>0.71895424836601307</v>
      </c>
      <c r="G50" s="609">
        <v>2052.101313131313</v>
      </c>
    </row>
    <row r="51" spans="2:7" s="610" customFormat="1">
      <c r="B51" s="73" t="s">
        <v>160</v>
      </c>
      <c r="C51" s="605">
        <v>24714</v>
      </c>
      <c r="D51" s="606">
        <v>34644882.707900003</v>
      </c>
      <c r="E51" s="607">
        <v>16869</v>
      </c>
      <c r="F51" s="608">
        <v>0.68256858460791459</v>
      </c>
      <c r="G51" s="609">
        <v>2053.7603122828859</v>
      </c>
    </row>
    <row r="52" spans="2:7" s="610" customFormat="1">
      <c r="B52" s="73" t="s">
        <v>164</v>
      </c>
      <c r="C52" s="605">
        <v>19927</v>
      </c>
      <c r="D52" s="606">
        <v>36282699.5035</v>
      </c>
      <c r="E52" s="607">
        <v>13686</v>
      </c>
      <c r="F52" s="608">
        <v>0.68680684498419231</v>
      </c>
      <c r="G52" s="609">
        <v>2651.0813607701302</v>
      </c>
    </row>
    <row r="53" spans="2:7" s="610" customFormat="1">
      <c r="B53" s="73" t="s">
        <v>199</v>
      </c>
      <c r="C53" s="605">
        <v>4769</v>
      </c>
      <c r="D53" s="606">
        <v>6625202.1276000002</v>
      </c>
      <c r="E53" s="607">
        <v>3443</v>
      </c>
      <c r="F53" s="608">
        <v>0.72195428811071505</v>
      </c>
      <c r="G53" s="609">
        <v>1924.2527236712169</v>
      </c>
    </row>
    <row r="54" spans="2:7" s="610" customFormat="1">
      <c r="B54" s="73" t="s">
        <v>192</v>
      </c>
      <c r="C54" s="605">
        <v>14118</v>
      </c>
      <c r="D54" s="606">
        <v>16752663.1041</v>
      </c>
      <c r="E54" s="607">
        <v>9022</v>
      </c>
      <c r="F54" s="608">
        <v>0.63904235727440151</v>
      </c>
      <c r="G54" s="609">
        <v>1856.8680008978054</v>
      </c>
    </row>
    <row r="55" spans="2:7" s="610" customFormat="1">
      <c r="B55" s="73" t="s">
        <v>190</v>
      </c>
      <c r="C55" s="605">
        <v>1388</v>
      </c>
      <c r="D55" s="606">
        <v>2581038.4500000002</v>
      </c>
      <c r="E55" s="607">
        <v>1008</v>
      </c>
      <c r="F55" s="608">
        <v>0.72622478386167144</v>
      </c>
      <c r="G55" s="609">
        <v>2560.5540178571432</v>
      </c>
    </row>
    <row r="56" spans="2:7" ht="12.75" customHeight="1">
      <c r="B56" s="442"/>
      <c r="C56" s="443"/>
      <c r="D56" s="444"/>
      <c r="E56" s="445"/>
      <c r="F56" s="446"/>
      <c r="G56" s="447"/>
    </row>
    <row r="57" spans="2:7" ht="16.5" customHeight="1">
      <c r="B57" s="583"/>
      <c r="C57" s="443"/>
      <c r="D57" s="444"/>
      <c r="E57" s="445"/>
      <c r="F57" s="446"/>
      <c r="G57" s="447"/>
    </row>
    <row r="58" spans="2:7" ht="16.5" customHeight="1">
      <c r="B58" s="575" t="s">
        <v>1165</v>
      </c>
      <c r="C58" s="443"/>
      <c r="D58" s="444"/>
      <c r="E58" s="445"/>
      <c r="F58" s="446"/>
      <c r="G58" s="447"/>
    </row>
    <row r="59" spans="2:7">
      <c r="B59" s="576" t="s">
        <v>1155</v>
      </c>
    </row>
  </sheetData>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03"/>
  <sheetViews>
    <sheetView workbookViewId="0"/>
  </sheetViews>
  <sheetFormatPr defaultColWidth="9.109375" defaultRowHeight="13.2"/>
  <cols>
    <col min="1" max="1" width="9.109375" style="453"/>
    <col min="2" max="2" width="70.5546875" style="462" bestFit="1" customWidth="1"/>
    <col min="3" max="3" width="12.6640625" style="463" bestFit="1" customWidth="1"/>
    <col min="4" max="4" width="12.6640625" style="309" bestFit="1" customWidth="1"/>
    <col min="5" max="5" width="6.5546875" style="460" customWidth="1"/>
    <col min="6" max="6" width="9.109375" style="464"/>
    <col min="7" max="10" width="9.109375" style="462"/>
    <col min="11" max="16384" width="9.109375" style="453"/>
  </cols>
  <sheetData>
    <row r="1" spans="2:10" ht="15.6">
      <c r="B1" s="615" t="s">
        <v>448</v>
      </c>
    </row>
    <row r="2" spans="2:10">
      <c r="B2" s="615" t="s">
        <v>535</v>
      </c>
    </row>
    <row r="4" spans="2:10" s="451" customFormat="1" ht="40.200000000000003" thickBot="1">
      <c r="B4" s="448" t="s">
        <v>200</v>
      </c>
      <c r="C4" s="449" t="s">
        <v>1</v>
      </c>
      <c r="D4" s="303" t="s">
        <v>201</v>
      </c>
      <c r="E4" s="450" t="s">
        <v>14</v>
      </c>
      <c r="G4" s="452"/>
      <c r="H4" s="452"/>
      <c r="I4" s="452"/>
      <c r="J4" s="452"/>
    </row>
    <row r="5" spans="2:10">
      <c r="B5" s="641" t="s">
        <v>739</v>
      </c>
      <c r="C5" s="642">
        <v>452</v>
      </c>
      <c r="D5" s="643">
        <v>273.52165178031129</v>
      </c>
      <c r="E5" s="640">
        <v>344</v>
      </c>
      <c r="F5" s="453"/>
      <c r="G5" s="453"/>
      <c r="H5" s="453"/>
      <c r="I5" s="453"/>
      <c r="J5" s="453"/>
    </row>
    <row r="6" spans="2:10">
      <c r="B6" s="641" t="s">
        <v>740</v>
      </c>
      <c r="C6" s="642">
        <v>2968</v>
      </c>
      <c r="D6" s="643">
        <v>422.07053469852104</v>
      </c>
      <c r="E6" s="640">
        <v>83</v>
      </c>
      <c r="F6" s="453"/>
      <c r="G6" s="453"/>
      <c r="H6" s="453"/>
      <c r="I6" s="453"/>
      <c r="J6" s="453"/>
    </row>
    <row r="7" spans="2:10">
      <c r="B7" s="641" t="s">
        <v>216</v>
      </c>
      <c r="C7" s="642">
        <v>422</v>
      </c>
      <c r="D7" s="643">
        <v>268.26353395885781</v>
      </c>
      <c r="E7" s="640">
        <v>347</v>
      </c>
      <c r="F7" s="453"/>
      <c r="G7" s="453"/>
      <c r="H7" s="453"/>
      <c r="I7" s="453"/>
      <c r="J7" s="453"/>
    </row>
    <row r="8" spans="2:10">
      <c r="B8" s="641" t="s">
        <v>741</v>
      </c>
      <c r="C8" s="642">
        <v>453</v>
      </c>
      <c r="D8" s="643">
        <v>388.26796489303348</v>
      </c>
      <c r="E8" s="640">
        <v>139</v>
      </c>
      <c r="F8" s="453"/>
      <c r="G8" s="453"/>
      <c r="H8" s="453"/>
      <c r="I8" s="453"/>
      <c r="J8" s="453"/>
    </row>
    <row r="9" spans="2:10">
      <c r="B9" s="641" t="s">
        <v>742</v>
      </c>
      <c r="C9" s="642">
        <v>3483</v>
      </c>
      <c r="D9" s="643">
        <v>400.01561932937955</v>
      </c>
      <c r="E9" s="640">
        <v>124</v>
      </c>
      <c r="F9" s="453"/>
      <c r="G9" s="453"/>
      <c r="H9" s="453"/>
      <c r="I9" s="453"/>
      <c r="J9" s="453"/>
    </row>
    <row r="10" spans="2:10">
      <c r="B10" s="641" t="s">
        <v>743</v>
      </c>
      <c r="C10" s="642">
        <v>3753</v>
      </c>
      <c r="D10" s="643">
        <v>423.07488526926068</v>
      </c>
      <c r="E10" s="640">
        <v>81</v>
      </c>
      <c r="F10" s="453"/>
      <c r="G10" s="453"/>
      <c r="H10" s="453"/>
      <c r="I10" s="453"/>
      <c r="J10" s="453"/>
    </row>
    <row r="11" spans="2:10">
      <c r="B11" s="641" t="s">
        <v>744</v>
      </c>
      <c r="C11" s="642">
        <v>490</v>
      </c>
      <c r="D11" s="643">
        <v>318.34305687296165</v>
      </c>
      <c r="E11" s="640">
        <v>272</v>
      </c>
      <c r="F11" s="453"/>
      <c r="G11" s="453"/>
      <c r="H11" s="453"/>
      <c r="I11" s="453"/>
      <c r="J11" s="453"/>
    </row>
    <row r="12" spans="2:10">
      <c r="B12" s="641" t="s">
        <v>745</v>
      </c>
      <c r="C12" s="642">
        <v>3377</v>
      </c>
      <c r="D12" s="643">
        <v>411.24099306723429</v>
      </c>
      <c r="E12" s="640">
        <v>100</v>
      </c>
      <c r="F12" s="453"/>
      <c r="G12" s="453"/>
      <c r="H12" s="453"/>
      <c r="I12" s="453"/>
      <c r="J12" s="453"/>
    </row>
    <row r="13" spans="2:10">
      <c r="B13" s="641" t="s">
        <v>746</v>
      </c>
      <c r="C13" s="642">
        <v>455</v>
      </c>
      <c r="D13" s="643">
        <v>358.01682285642346</v>
      </c>
      <c r="E13" s="640">
        <v>193</v>
      </c>
      <c r="F13" s="453"/>
      <c r="G13" s="453"/>
      <c r="H13" s="453"/>
      <c r="I13" s="453"/>
      <c r="J13" s="453"/>
    </row>
    <row r="14" spans="2:10">
      <c r="B14" s="641" t="s">
        <v>747</v>
      </c>
      <c r="C14" s="642">
        <v>907</v>
      </c>
      <c r="D14" s="643">
        <v>360.01635355431802</v>
      </c>
      <c r="E14" s="640">
        <v>189</v>
      </c>
      <c r="F14" s="453"/>
      <c r="G14" s="453"/>
      <c r="H14" s="453"/>
      <c r="I14" s="453"/>
      <c r="J14" s="453"/>
    </row>
    <row r="15" spans="2:10">
      <c r="B15" s="641" t="s">
        <v>748</v>
      </c>
      <c r="C15" s="642">
        <v>1526</v>
      </c>
      <c r="D15" s="643">
        <v>400.71319596345791</v>
      </c>
      <c r="E15" s="640">
        <v>121</v>
      </c>
      <c r="F15" s="453"/>
      <c r="G15" s="453"/>
      <c r="H15" s="453"/>
      <c r="I15" s="453"/>
      <c r="J15" s="453"/>
    </row>
    <row r="16" spans="2:10">
      <c r="B16" s="641" t="s">
        <v>749</v>
      </c>
      <c r="C16" s="642">
        <v>1306</v>
      </c>
      <c r="D16" s="643">
        <v>378.78018857800811</v>
      </c>
      <c r="E16" s="640">
        <v>158</v>
      </c>
      <c r="F16" s="453"/>
      <c r="G16" s="453"/>
      <c r="H16" s="453"/>
      <c r="I16" s="453"/>
      <c r="J16" s="453"/>
    </row>
    <row r="17" spans="2:10">
      <c r="B17" s="641" t="s">
        <v>750</v>
      </c>
      <c r="C17" s="642">
        <v>475</v>
      </c>
      <c r="D17" s="643">
        <v>400.60047903383594</v>
      </c>
      <c r="E17" s="640">
        <v>122</v>
      </c>
      <c r="F17" s="453"/>
      <c r="G17" s="453"/>
      <c r="H17" s="453"/>
      <c r="I17" s="453"/>
      <c r="J17" s="453"/>
    </row>
    <row r="18" spans="2:10">
      <c r="B18" s="641" t="s">
        <v>751</v>
      </c>
      <c r="C18" s="642">
        <v>734</v>
      </c>
      <c r="D18" s="643">
        <v>325.25945423767871</v>
      </c>
      <c r="E18" s="640">
        <v>262</v>
      </c>
      <c r="F18" s="453"/>
      <c r="G18" s="453"/>
      <c r="H18" s="453"/>
      <c r="I18" s="453"/>
      <c r="J18" s="453"/>
    </row>
    <row r="19" spans="2:10">
      <c r="B19" s="641" t="s">
        <v>752</v>
      </c>
      <c r="C19" s="642">
        <v>1835</v>
      </c>
      <c r="D19" s="643">
        <v>431.90901430595636</v>
      </c>
      <c r="E19" s="640">
        <v>72</v>
      </c>
      <c r="F19" s="453"/>
      <c r="G19" s="453"/>
      <c r="H19" s="453"/>
      <c r="I19" s="453"/>
      <c r="J19" s="453"/>
    </row>
    <row r="20" spans="2:10">
      <c r="B20" s="641" t="s">
        <v>753</v>
      </c>
      <c r="C20" s="642">
        <v>354</v>
      </c>
      <c r="D20" s="643">
        <v>348.77878163886618</v>
      </c>
      <c r="E20" s="640">
        <v>217</v>
      </c>
      <c r="F20" s="453"/>
      <c r="G20" s="453"/>
      <c r="H20" s="453"/>
      <c r="I20" s="453"/>
      <c r="J20" s="453"/>
    </row>
    <row r="21" spans="2:10">
      <c r="B21" s="641" t="s">
        <v>754</v>
      </c>
      <c r="C21" s="642">
        <v>563</v>
      </c>
      <c r="D21" s="643">
        <v>292.40525394591282</v>
      </c>
      <c r="E21" s="640">
        <v>317</v>
      </c>
      <c r="F21" s="453"/>
      <c r="G21" s="453"/>
      <c r="H21" s="453"/>
      <c r="I21" s="453"/>
      <c r="J21" s="453"/>
    </row>
    <row r="22" spans="2:10">
      <c r="B22" s="641" t="s">
        <v>512</v>
      </c>
      <c r="C22" s="642">
        <v>25389</v>
      </c>
      <c r="D22" s="643">
        <v>480.24033012479555</v>
      </c>
      <c r="E22" s="640">
        <v>29</v>
      </c>
      <c r="F22" s="453"/>
      <c r="G22" s="453"/>
      <c r="H22" s="453"/>
      <c r="I22" s="453"/>
      <c r="J22" s="453"/>
    </row>
    <row r="23" spans="2:10">
      <c r="B23" s="641" t="s">
        <v>755</v>
      </c>
      <c r="C23" s="642">
        <v>1165</v>
      </c>
      <c r="D23" s="643">
        <v>424.33226855679675</v>
      </c>
      <c r="E23" s="640">
        <v>80</v>
      </c>
      <c r="F23" s="453"/>
      <c r="G23" s="453"/>
      <c r="H23" s="453"/>
      <c r="I23" s="453"/>
      <c r="J23" s="453"/>
    </row>
    <row r="24" spans="2:10">
      <c r="B24" s="641" t="s">
        <v>756</v>
      </c>
      <c r="C24" s="642">
        <v>474</v>
      </c>
      <c r="D24" s="643">
        <v>337.97514385334449</v>
      </c>
      <c r="E24" s="640">
        <v>241</v>
      </c>
      <c r="F24" s="453"/>
      <c r="G24" s="453"/>
      <c r="H24" s="453"/>
      <c r="I24" s="453"/>
      <c r="J24" s="453"/>
    </row>
    <row r="25" spans="2:10">
      <c r="B25" s="641" t="s">
        <v>757</v>
      </c>
      <c r="C25" s="642">
        <v>2090</v>
      </c>
      <c r="D25" s="643">
        <v>369.99467136860852</v>
      </c>
      <c r="E25" s="640">
        <v>170</v>
      </c>
      <c r="F25" s="453"/>
      <c r="G25" s="453"/>
      <c r="H25" s="453"/>
      <c r="I25" s="453"/>
      <c r="J25" s="453"/>
    </row>
    <row r="26" spans="2:10">
      <c r="B26" s="641" t="s">
        <v>758</v>
      </c>
      <c r="C26" s="642">
        <v>423</v>
      </c>
      <c r="D26" s="643">
        <v>346.29270329346463</v>
      </c>
      <c r="E26" s="640">
        <v>225</v>
      </c>
      <c r="F26" s="453"/>
      <c r="G26" s="453"/>
      <c r="H26" s="453"/>
      <c r="I26" s="453"/>
      <c r="J26" s="453"/>
    </row>
    <row r="27" spans="2:10">
      <c r="B27" s="641" t="s">
        <v>759</v>
      </c>
      <c r="C27" s="642">
        <v>7682</v>
      </c>
      <c r="D27" s="643">
        <v>447.59361622663783</v>
      </c>
      <c r="E27" s="640">
        <v>52</v>
      </c>
      <c r="F27" s="453"/>
      <c r="G27" s="453"/>
      <c r="H27" s="453"/>
      <c r="I27" s="453"/>
      <c r="J27" s="453"/>
    </row>
    <row r="28" spans="2:10">
      <c r="B28" s="641" t="s">
        <v>527</v>
      </c>
      <c r="C28" s="642">
        <v>2378</v>
      </c>
      <c r="D28" s="643">
        <v>283.21965244256108</v>
      </c>
      <c r="E28" s="640">
        <v>330</v>
      </c>
      <c r="F28" s="453"/>
      <c r="G28" s="453"/>
      <c r="H28" s="453"/>
      <c r="I28" s="453"/>
      <c r="J28" s="453"/>
    </row>
    <row r="29" spans="2:10">
      <c r="B29" s="641" t="s">
        <v>504</v>
      </c>
      <c r="C29" s="642">
        <v>14242</v>
      </c>
      <c r="D29" s="643">
        <v>525.44024343946796</v>
      </c>
      <c r="E29" s="640">
        <v>12</v>
      </c>
      <c r="F29" s="453"/>
      <c r="G29" s="453"/>
      <c r="H29" s="453"/>
      <c r="I29" s="453"/>
      <c r="J29" s="453"/>
    </row>
    <row r="30" spans="2:10">
      <c r="B30" s="641" t="s">
        <v>760</v>
      </c>
      <c r="C30" s="642">
        <v>546</v>
      </c>
      <c r="D30" s="643">
        <v>354.72281595343128</v>
      </c>
      <c r="E30" s="640">
        <v>203</v>
      </c>
      <c r="F30" s="453"/>
      <c r="G30" s="453"/>
      <c r="H30" s="453"/>
      <c r="I30" s="453"/>
      <c r="J30" s="453"/>
    </row>
    <row r="31" spans="2:10">
      <c r="B31" s="641" t="s">
        <v>761</v>
      </c>
      <c r="C31" s="642">
        <v>853</v>
      </c>
      <c r="D31" s="643">
        <v>395.11228044171054</v>
      </c>
      <c r="E31" s="640">
        <v>129</v>
      </c>
      <c r="F31" s="453"/>
      <c r="G31" s="453"/>
      <c r="H31" s="453"/>
      <c r="I31" s="453"/>
      <c r="J31" s="453"/>
    </row>
    <row r="32" spans="2:10" s="454" customFormat="1">
      <c r="B32" s="641" t="s">
        <v>762</v>
      </c>
      <c r="C32" s="642">
        <v>2902</v>
      </c>
      <c r="D32" s="643">
        <v>361.62714770637172</v>
      </c>
      <c r="E32" s="640">
        <v>184</v>
      </c>
    </row>
    <row r="33" spans="2:10" s="454" customFormat="1">
      <c r="B33" s="641" t="s">
        <v>763</v>
      </c>
      <c r="C33" s="642">
        <v>394</v>
      </c>
      <c r="D33" s="643">
        <v>289.39520808543767</v>
      </c>
      <c r="E33" s="640">
        <v>323</v>
      </c>
    </row>
    <row r="34" spans="2:10">
      <c r="B34" s="641" t="s">
        <v>764</v>
      </c>
      <c r="C34" s="642">
        <v>300</v>
      </c>
      <c r="D34" s="643">
        <v>278.36802108173811</v>
      </c>
      <c r="E34" s="640">
        <v>337</v>
      </c>
      <c r="F34" s="453"/>
      <c r="G34" s="453"/>
      <c r="H34" s="453"/>
      <c r="I34" s="453"/>
      <c r="J34" s="453"/>
    </row>
    <row r="35" spans="2:10">
      <c r="B35" s="641" t="s">
        <v>765</v>
      </c>
      <c r="C35" s="642">
        <v>1390</v>
      </c>
      <c r="D35" s="643">
        <v>344.75061385451028</v>
      </c>
      <c r="E35" s="640">
        <v>229</v>
      </c>
      <c r="F35" s="453"/>
      <c r="G35" s="453"/>
      <c r="H35" s="453"/>
      <c r="I35" s="453"/>
      <c r="J35" s="453"/>
    </row>
    <row r="36" spans="2:10">
      <c r="B36" s="641" t="s">
        <v>522</v>
      </c>
      <c r="C36" s="642">
        <v>514</v>
      </c>
      <c r="D36" s="643">
        <v>411.53581322359048</v>
      </c>
      <c r="E36" s="640">
        <v>98</v>
      </c>
      <c r="F36" s="453"/>
      <c r="G36" s="453"/>
      <c r="H36" s="453"/>
      <c r="I36" s="453"/>
      <c r="J36" s="453"/>
    </row>
    <row r="37" spans="2:10">
      <c r="B37" s="641" t="s">
        <v>322</v>
      </c>
      <c r="C37" s="642">
        <v>1226</v>
      </c>
      <c r="D37" s="643">
        <v>609.52570349010637</v>
      </c>
      <c r="E37" s="640">
        <v>3</v>
      </c>
      <c r="F37" s="453"/>
      <c r="G37" s="453"/>
      <c r="H37" s="453"/>
      <c r="I37" s="453"/>
      <c r="J37" s="453"/>
    </row>
    <row r="38" spans="2:10">
      <c r="B38" s="641" t="s">
        <v>766</v>
      </c>
      <c r="C38" s="642">
        <v>686</v>
      </c>
      <c r="D38" s="643">
        <v>434.91216169095878</v>
      </c>
      <c r="E38" s="640">
        <v>68</v>
      </c>
      <c r="F38" s="453"/>
      <c r="G38" s="453"/>
      <c r="H38" s="453"/>
      <c r="I38" s="453"/>
      <c r="J38" s="453"/>
    </row>
    <row r="39" spans="2:10">
      <c r="B39" s="641" t="s">
        <v>767</v>
      </c>
      <c r="C39" s="642">
        <v>520</v>
      </c>
      <c r="D39" s="643">
        <v>327.17983565505176</v>
      </c>
      <c r="E39" s="640">
        <v>258</v>
      </c>
      <c r="F39" s="453"/>
      <c r="G39" s="453"/>
      <c r="H39" s="453"/>
      <c r="I39" s="453"/>
      <c r="J39" s="453"/>
    </row>
    <row r="40" spans="2:10">
      <c r="B40" s="641" t="s">
        <v>768</v>
      </c>
      <c r="C40" s="642">
        <v>874</v>
      </c>
      <c r="D40" s="643">
        <v>347.20429039626578</v>
      </c>
      <c r="E40" s="640">
        <v>224</v>
      </c>
      <c r="F40" s="453"/>
      <c r="G40" s="453"/>
      <c r="H40" s="453"/>
      <c r="I40" s="453"/>
      <c r="J40" s="453"/>
    </row>
    <row r="41" spans="2:10">
      <c r="B41" s="641" t="s">
        <v>769</v>
      </c>
      <c r="C41" s="642">
        <v>4581</v>
      </c>
      <c r="D41" s="643">
        <v>406.10010043907749</v>
      </c>
      <c r="E41" s="640">
        <v>107</v>
      </c>
      <c r="F41" s="453"/>
      <c r="G41" s="453"/>
      <c r="H41" s="453"/>
      <c r="I41" s="453"/>
      <c r="J41" s="453"/>
    </row>
    <row r="42" spans="2:10">
      <c r="B42" s="641" t="s">
        <v>770</v>
      </c>
      <c r="C42" s="642">
        <v>280</v>
      </c>
      <c r="D42" s="643">
        <v>243.94918886894698</v>
      </c>
      <c r="E42" s="640">
        <v>366</v>
      </c>
      <c r="F42" s="453"/>
      <c r="G42" s="453"/>
      <c r="H42" s="453"/>
      <c r="I42" s="453"/>
      <c r="J42" s="453"/>
    </row>
    <row r="43" spans="2:10">
      <c r="B43" s="641" t="s">
        <v>771</v>
      </c>
      <c r="C43" s="642">
        <v>562</v>
      </c>
      <c r="D43" s="643">
        <v>315.3105135297385</v>
      </c>
      <c r="E43" s="640">
        <v>275</v>
      </c>
      <c r="F43" s="453"/>
      <c r="G43" s="453"/>
      <c r="H43" s="453"/>
      <c r="I43" s="453"/>
      <c r="J43" s="453"/>
    </row>
    <row r="44" spans="2:10">
      <c r="B44" s="641" t="s">
        <v>772</v>
      </c>
      <c r="C44" s="642">
        <v>649</v>
      </c>
      <c r="D44" s="643">
        <v>348.67540951899986</v>
      </c>
      <c r="E44" s="640">
        <v>219</v>
      </c>
      <c r="F44" s="453"/>
      <c r="G44" s="453"/>
      <c r="H44" s="453"/>
      <c r="I44" s="453"/>
      <c r="J44" s="453"/>
    </row>
    <row r="45" spans="2:10">
      <c r="B45" s="641" t="s">
        <v>773</v>
      </c>
      <c r="C45" s="642">
        <v>541</v>
      </c>
      <c r="D45" s="643">
        <v>339.08078395978663</v>
      </c>
      <c r="E45" s="640">
        <v>239</v>
      </c>
      <c r="F45" s="453"/>
      <c r="G45" s="453"/>
      <c r="H45" s="453"/>
      <c r="I45" s="453"/>
      <c r="J45" s="453"/>
    </row>
    <row r="46" spans="2:10">
      <c r="B46" s="641" t="s">
        <v>774</v>
      </c>
      <c r="C46" s="642">
        <v>317</v>
      </c>
      <c r="D46" s="643">
        <v>295.31776937265937</v>
      </c>
      <c r="E46" s="640">
        <v>314</v>
      </c>
      <c r="F46" s="453"/>
      <c r="G46" s="453"/>
      <c r="H46" s="453"/>
      <c r="I46" s="453"/>
      <c r="J46" s="453"/>
    </row>
    <row r="47" spans="2:10">
      <c r="B47" s="641" t="s">
        <v>775</v>
      </c>
      <c r="C47" s="642">
        <v>2653</v>
      </c>
      <c r="D47" s="643">
        <v>430.28994698010416</v>
      </c>
      <c r="E47" s="640">
        <v>76</v>
      </c>
      <c r="F47" s="453"/>
      <c r="G47" s="453"/>
      <c r="H47" s="453"/>
      <c r="I47" s="453"/>
      <c r="J47" s="453"/>
    </row>
    <row r="48" spans="2:10">
      <c r="B48" s="641" t="s">
        <v>776</v>
      </c>
      <c r="C48" s="642">
        <v>17680</v>
      </c>
      <c r="D48" s="643">
        <v>388.36640525155735</v>
      </c>
      <c r="E48" s="640">
        <v>138</v>
      </c>
      <c r="F48" s="453"/>
      <c r="G48" s="453"/>
      <c r="H48" s="453"/>
      <c r="I48" s="453"/>
      <c r="J48" s="453"/>
    </row>
    <row r="49" spans="2:10">
      <c r="B49" s="641" t="s">
        <v>203</v>
      </c>
      <c r="C49" s="642">
        <v>1442</v>
      </c>
      <c r="D49" s="643">
        <v>489.53209286851546</v>
      </c>
      <c r="E49" s="640">
        <v>23</v>
      </c>
      <c r="F49" s="453"/>
      <c r="G49" s="453"/>
      <c r="H49" s="453"/>
      <c r="I49" s="453"/>
      <c r="J49" s="453"/>
    </row>
    <row r="50" spans="2:10">
      <c r="B50" s="641" t="s">
        <v>777</v>
      </c>
      <c r="C50" s="642">
        <v>531</v>
      </c>
      <c r="D50" s="643">
        <v>334.80665073550279</v>
      </c>
      <c r="E50" s="640">
        <v>247</v>
      </c>
      <c r="F50" s="453"/>
      <c r="G50" s="453"/>
      <c r="H50" s="453"/>
      <c r="I50" s="453"/>
      <c r="J50" s="453"/>
    </row>
    <row r="51" spans="2:10" s="454" customFormat="1">
      <c r="B51" s="641" t="s">
        <v>323</v>
      </c>
      <c r="C51" s="642">
        <v>1219</v>
      </c>
      <c r="D51" s="643">
        <v>485.40016644566828</v>
      </c>
      <c r="E51" s="640">
        <v>26</v>
      </c>
    </row>
    <row r="52" spans="2:10" s="454" customFormat="1">
      <c r="B52" s="641" t="s">
        <v>778</v>
      </c>
      <c r="C52" s="642">
        <v>3607</v>
      </c>
      <c r="D52" s="643">
        <v>393.42123776625743</v>
      </c>
      <c r="E52" s="640">
        <v>133</v>
      </c>
    </row>
    <row r="53" spans="2:10">
      <c r="B53" s="641" t="s">
        <v>779</v>
      </c>
      <c r="C53" s="642">
        <v>598</v>
      </c>
      <c r="D53" s="643">
        <v>147.21087095662449</v>
      </c>
      <c r="E53" s="640">
        <v>375</v>
      </c>
      <c r="F53" s="453"/>
      <c r="G53" s="453"/>
      <c r="H53" s="453"/>
      <c r="I53" s="453"/>
      <c r="J53" s="453"/>
    </row>
    <row r="54" spans="2:10">
      <c r="B54" s="641"/>
      <c r="C54" s="642"/>
      <c r="D54" s="643"/>
      <c r="E54" s="640"/>
      <c r="F54" s="453"/>
      <c r="G54" s="453"/>
      <c r="H54" s="453"/>
      <c r="I54" s="453"/>
      <c r="J54" s="453"/>
    </row>
    <row r="55" spans="2:10">
      <c r="B55" s="641"/>
      <c r="C55" s="642"/>
      <c r="D55" s="643"/>
      <c r="E55" s="640"/>
      <c r="F55" s="453"/>
      <c r="G55" s="453"/>
      <c r="H55" s="453"/>
      <c r="I55" s="453"/>
      <c r="J55" s="453"/>
    </row>
    <row r="56" spans="2:10">
      <c r="B56" s="641"/>
      <c r="C56" s="642"/>
      <c r="D56" s="643"/>
      <c r="E56" s="640"/>
      <c r="F56" s="453"/>
      <c r="G56" s="453"/>
      <c r="H56" s="453"/>
      <c r="I56" s="453"/>
      <c r="J56" s="453"/>
    </row>
    <row r="57" spans="2:10" ht="40.200000000000003" thickBot="1">
      <c r="B57" s="448" t="s">
        <v>200</v>
      </c>
      <c r="C57" s="449" t="s">
        <v>1</v>
      </c>
      <c r="D57" s="303" t="s">
        <v>201</v>
      </c>
      <c r="E57" s="450" t="s">
        <v>14</v>
      </c>
      <c r="F57" s="453"/>
      <c r="G57" s="453"/>
      <c r="H57" s="453"/>
      <c r="I57" s="453"/>
      <c r="J57" s="453"/>
    </row>
    <row r="58" spans="2:10">
      <c r="B58" s="641" t="s">
        <v>780</v>
      </c>
      <c r="C58" s="642">
        <v>369</v>
      </c>
      <c r="D58" s="643">
        <v>328.37946071015398</v>
      </c>
      <c r="E58" s="640">
        <v>256</v>
      </c>
      <c r="F58" s="453"/>
      <c r="G58" s="453"/>
      <c r="H58" s="453"/>
      <c r="I58" s="453"/>
      <c r="J58" s="453"/>
    </row>
    <row r="59" spans="2:10">
      <c r="B59" s="641" t="s">
        <v>781</v>
      </c>
      <c r="C59" s="642">
        <v>4356</v>
      </c>
      <c r="D59" s="643">
        <v>383.61651030507022</v>
      </c>
      <c r="E59" s="640">
        <v>151</v>
      </c>
      <c r="F59" s="453"/>
      <c r="G59" s="453"/>
      <c r="H59" s="453"/>
      <c r="I59" s="453"/>
      <c r="J59" s="453"/>
    </row>
    <row r="60" spans="2:10">
      <c r="B60" s="641" t="s">
        <v>782</v>
      </c>
      <c r="C60" s="642">
        <v>504</v>
      </c>
      <c r="D60" s="643">
        <v>333.48551918534253</v>
      </c>
      <c r="E60" s="640">
        <v>250</v>
      </c>
      <c r="F60" s="453"/>
      <c r="G60" s="453"/>
      <c r="H60" s="453"/>
      <c r="I60" s="453"/>
      <c r="J60" s="453"/>
    </row>
    <row r="61" spans="2:10">
      <c r="B61" s="641" t="s">
        <v>783</v>
      </c>
      <c r="C61" s="642">
        <v>655</v>
      </c>
      <c r="D61" s="643">
        <v>310.04302734532166</v>
      </c>
      <c r="E61" s="640">
        <v>287</v>
      </c>
      <c r="F61" s="453"/>
      <c r="G61" s="453"/>
      <c r="H61" s="453"/>
      <c r="I61" s="453"/>
      <c r="J61" s="453"/>
    </row>
    <row r="62" spans="2:10">
      <c r="B62" s="641" t="s">
        <v>784</v>
      </c>
      <c r="C62" s="642">
        <v>436</v>
      </c>
      <c r="D62" s="643">
        <v>414.64180083879376</v>
      </c>
      <c r="E62" s="640">
        <v>91</v>
      </c>
      <c r="F62" s="453"/>
      <c r="G62" s="453"/>
      <c r="H62" s="453"/>
      <c r="I62" s="453"/>
      <c r="J62" s="453"/>
    </row>
    <row r="63" spans="2:10">
      <c r="B63" s="641" t="s">
        <v>785</v>
      </c>
      <c r="C63" s="642">
        <v>1622</v>
      </c>
      <c r="D63" s="643">
        <v>401.06621301511785</v>
      </c>
      <c r="E63" s="640">
        <v>118</v>
      </c>
      <c r="F63" s="453"/>
      <c r="G63" s="453"/>
      <c r="H63" s="453"/>
      <c r="I63" s="453"/>
      <c r="J63" s="453"/>
    </row>
    <row r="64" spans="2:10">
      <c r="B64" s="641" t="s">
        <v>226</v>
      </c>
      <c r="C64" s="642">
        <v>2780</v>
      </c>
      <c r="D64" s="643">
        <v>449.29002479175892</v>
      </c>
      <c r="E64" s="640">
        <v>49</v>
      </c>
      <c r="F64" s="453"/>
      <c r="G64" s="453"/>
      <c r="H64" s="453"/>
      <c r="I64" s="453"/>
      <c r="J64" s="453"/>
    </row>
    <row r="65" spans="2:10">
      <c r="B65" s="641" t="s">
        <v>786</v>
      </c>
      <c r="C65" s="642">
        <v>352</v>
      </c>
      <c r="D65" s="643">
        <v>278.09599051945486</v>
      </c>
      <c r="E65" s="640">
        <v>339</v>
      </c>
      <c r="F65" s="453"/>
      <c r="G65" s="453"/>
      <c r="H65" s="453"/>
      <c r="I65" s="453"/>
      <c r="J65" s="453"/>
    </row>
    <row r="66" spans="2:10">
      <c r="B66" s="641" t="s">
        <v>787</v>
      </c>
      <c r="C66" s="642">
        <v>751</v>
      </c>
      <c r="D66" s="643">
        <v>291.15298131348374</v>
      </c>
      <c r="E66" s="640">
        <v>321</v>
      </c>
      <c r="F66" s="453"/>
      <c r="G66" s="453"/>
      <c r="H66" s="453"/>
      <c r="I66" s="453"/>
      <c r="J66" s="453"/>
    </row>
    <row r="67" spans="2:10">
      <c r="B67" s="641" t="s">
        <v>788</v>
      </c>
      <c r="C67" s="642">
        <v>490</v>
      </c>
      <c r="D67" s="643">
        <v>327.50070178721813</v>
      </c>
      <c r="E67" s="640">
        <v>257</v>
      </c>
      <c r="F67" s="453"/>
      <c r="G67" s="453"/>
      <c r="H67" s="453"/>
      <c r="I67" s="453"/>
      <c r="J67" s="453"/>
    </row>
    <row r="68" spans="2:10">
      <c r="B68" s="641" t="s">
        <v>789</v>
      </c>
      <c r="C68" s="642">
        <v>802</v>
      </c>
      <c r="D68" s="643">
        <v>345.85214605137759</v>
      </c>
      <c r="E68" s="640">
        <v>226</v>
      </c>
      <c r="F68" s="453"/>
      <c r="G68" s="453"/>
      <c r="H68" s="453"/>
      <c r="I68" s="453"/>
      <c r="J68" s="453"/>
    </row>
    <row r="69" spans="2:10">
      <c r="B69" s="641" t="s">
        <v>790</v>
      </c>
      <c r="C69" s="642">
        <v>754</v>
      </c>
      <c r="D69" s="643">
        <v>332.04449572393628</v>
      </c>
      <c r="E69" s="640">
        <v>252</v>
      </c>
      <c r="F69" s="453"/>
      <c r="G69" s="453"/>
      <c r="H69" s="453"/>
      <c r="I69" s="453"/>
      <c r="J69" s="453"/>
    </row>
    <row r="70" spans="2:10" s="454" customFormat="1">
      <c r="B70" s="641" t="s">
        <v>518</v>
      </c>
      <c r="C70" s="642">
        <v>3097</v>
      </c>
      <c r="D70" s="643">
        <v>465.98967510122526</v>
      </c>
      <c r="E70" s="640">
        <v>40</v>
      </c>
    </row>
    <row r="71" spans="2:10">
      <c r="B71" s="641" t="s">
        <v>791</v>
      </c>
      <c r="C71" s="642">
        <v>9782</v>
      </c>
      <c r="D71" s="643">
        <v>441.22449495086175</v>
      </c>
      <c r="E71" s="640">
        <v>62</v>
      </c>
      <c r="F71" s="453"/>
      <c r="G71" s="453"/>
      <c r="H71" s="453"/>
      <c r="I71" s="453"/>
      <c r="J71" s="453"/>
    </row>
    <row r="72" spans="2:10">
      <c r="B72" s="641" t="s">
        <v>792</v>
      </c>
      <c r="C72" s="642">
        <v>973</v>
      </c>
      <c r="D72" s="643">
        <v>444.89152054136855</v>
      </c>
      <c r="E72" s="640">
        <v>56</v>
      </c>
      <c r="F72" s="453"/>
      <c r="G72" s="453"/>
      <c r="H72" s="453"/>
      <c r="I72" s="453"/>
      <c r="J72" s="453"/>
    </row>
    <row r="73" spans="2:10">
      <c r="B73" s="641" t="s">
        <v>793</v>
      </c>
      <c r="C73" s="642">
        <v>2302</v>
      </c>
      <c r="D73" s="643">
        <v>435.8668012261831</v>
      </c>
      <c r="E73" s="640">
        <v>67</v>
      </c>
      <c r="F73" s="453"/>
      <c r="G73" s="453"/>
      <c r="H73" s="453"/>
      <c r="I73" s="453"/>
      <c r="J73" s="453"/>
    </row>
    <row r="74" spans="2:10">
      <c r="B74" s="641" t="s">
        <v>530</v>
      </c>
      <c r="C74" s="642">
        <v>34415</v>
      </c>
      <c r="D74" s="643">
        <v>363.75243695107497</v>
      </c>
      <c r="E74" s="640">
        <v>181</v>
      </c>
      <c r="F74" s="453"/>
      <c r="G74" s="453"/>
      <c r="H74" s="453"/>
      <c r="I74" s="453"/>
      <c r="J74" s="453"/>
    </row>
    <row r="75" spans="2:10">
      <c r="B75" s="641" t="s">
        <v>794</v>
      </c>
      <c r="C75" s="642">
        <v>748</v>
      </c>
      <c r="D75" s="643">
        <v>340</v>
      </c>
      <c r="E75" s="640">
        <v>237</v>
      </c>
      <c r="F75" s="453"/>
      <c r="G75" s="453"/>
      <c r="H75" s="453"/>
      <c r="I75" s="453"/>
      <c r="J75" s="453"/>
    </row>
    <row r="76" spans="2:10">
      <c r="B76" s="641" t="s">
        <v>795</v>
      </c>
      <c r="C76" s="642">
        <v>8343</v>
      </c>
      <c r="D76" s="643">
        <v>394.5464347530006</v>
      </c>
      <c r="E76" s="640">
        <v>130</v>
      </c>
      <c r="F76" s="453"/>
      <c r="G76" s="453"/>
      <c r="H76" s="453"/>
      <c r="I76" s="453"/>
      <c r="J76" s="453"/>
    </row>
    <row r="77" spans="2:10">
      <c r="B77" s="641" t="s">
        <v>796</v>
      </c>
      <c r="C77" s="642">
        <v>797</v>
      </c>
      <c r="D77" s="643">
        <v>364.81649318429413</v>
      </c>
      <c r="E77" s="640">
        <v>180</v>
      </c>
      <c r="F77" s="453"/>
      <c r="G77" s="453"/>
      <c r="H77" s="453"/>
      <c r="I77" s="453"/>
      <c r="J77" s="453"/>
    </row>
    <row r="78" spans="2:10">
      <c r="B78" s="641" t="s">
        <v>797</v>
      </c>
      <c r="C78" s="642">
        <v>1124</v>
      </c>
      <c r="D78" s="643">
        <v>431.27098321342925</v>
      </c>
      <c r="E78" s="640">
        <v>73</v>
      </c>
      <c r="F78" s="453"/>
      <c r="G78" s="453"/>
      <c r="H78" s="453"/>
      <c r="I78" s="453"/>
      <c r="J78" s="453"/>
    </row>
    <row r="79" spans="2:10" s="454" customFormat="1">
      <c r="B79" s="641" t="s">
        <v>798</v>
      </c>
      <c r="C79" s="642">
        <v>459</v>
      </c>
      <c r="D79" s="643">
        <v>396.41413617991503</v>
      </c>
      <c r="E79" s="640">
        <v>126</v>
      </c>
    </row>
    <row r="80" spans="2:10" s="454" customFormat="1">
      <c r="B80" s="641" t="s">
        <v>519</v>
      </c>
      <c r="C80" s="642">
        <v>9604</v>
      </c>
      <c r="D80" s="643">
        <v>462.34426450482374</v>
      </c>
      <c r="E80" s="640">
        <v>43</v>
      </c>
    </row>
    <row r="81" spans="2:10">
      <c r="B81" s="641" t="s">
        <v>210</v>
      </c>
      <c r="C81" s="642">
        <v>644</v>
      </c>
      <c r="D81" s="643">
        <v>465.00209395352869</v>
      </c>
      <c r="E81" s="640">
        <v>42</v>
      </c>
      <c r="F81" s="453"/>
      <c r="G81" s="453"/>
      <c r="H81" s="453"/>
      <c r="I81" s="453"/>
      <c r="J81" s="453"/>
    </row>
    <row r="82" spans="2:10">
      <c r="B82" s="641" t="s">
        <v>799</v>
      </c>
      <c r="C82" s="642">
        <v>649</v>
      </c>
      <c r="D82" s="643">
        <v>283.82751683722557</v>
      </c>
      <c r="E82" s="640">
        <v>329</v>
      </c>
      <c r="F82" s="453"/>
      <c r="G82" s="453"/>
      <c r="H82" s="453"/>
      <c r="I82" s="453"/>
      <c r="J82" s="453"/>
    </row>
    <row r="83" spans="2:10">
      <c r="B83" s="641" t="s">
        <v>202</v>
      </c>
      <c r="C83" s="642">
        <v>3600</v>
      </c>
      <c r="D83" s="643">
        <v>557.60958964580948</v>
      </c>
      <c r="E83" s="640">
        <v>6</v>
      </c>
      <c r="F83" s="453"/>
      <c r="G83" s="453"/>
      <c r="H83" s="453"/>
      <c r="I83" s="453"/>
      <c r="J83" s="453"/>
    </row>
    <row r="84" spans="2:10">
      <c r="B84" s="641" t="s">
        <v>800</v>
      </c>
      <c r="C84" s="642">
        <v>585</v>
      </c>
      <c r="D84" s="643">
        <v>359.68569004316225</v>
      </c>
      <c r="E84" s="640">
        <v>191</v>
      </c>
      <c r="F84" s="453"/>
      <c r="G84" s="453"/>
      <c r="H84" s="453"/>
      <c r="I84" s="453"/>
      <c r="J84" s="453"/>
    </row>
    <row r="85" spans="2:10">
      <c r="B85" s="641" t="s">
        <v>801</v>
      </c>
      <c r="C85" s="642">
        <v>3181</v>
      </c>
      <c r="D85" s="643">
        <v>414.40962587187562</v>
      </c>
      <c r="E85" s="640">
        <v>92</v>
      </c>
      <c r="F85" s="453"/>
      <c r="G85" s="453"/>
      <c r="H85" s="453"/>
      <c r="I85" s="453"/>
      <c r="J85" s="453"/>
    </row>
    <row r="86" spans="2:10">
      <c r="B86" s="641" t="s">
        <v>213</v>
      </c>
      <c r="C86" s="642">
        <v>1276</v>
      </c>
      <c r="D86" s="643">
        <v>432.7404066267614</v>
      </c>
      <c r="E86" s="640">
        <v>71</v>
      </c>
      <c r="F86" s="453"/>
      <c r="G86" s="453"/>
      <c r="H86" s="453"/>
      <c r="I86" s="453"/>
      <c r="J86" s="453"/>
    </row>
    <row r="87" spans="2:10">
      <c r="B87" s="641" t="s">
        <v>324</v>
      </c>
      <c r="C87" s="642">
        <v>9351</v>
      </c>
      <c r="D87" s="643">
        <v>491.64709927685652</v>
      </c>
      <c r="E87" s="640">
        <v>21</v>
      </c>
      <c r="F87" s="453"/>
      <c r="G87" s="453"/>
      <c r="H87" s="453"/>
      <c r="I87" s="453"/>
      <c r="J87" s="453"/>
    </row>
    <row r="88" spans="2:10">
      <c r="B88" s="641" t="s">
        <v>325</v>
      </c>
      <c r="C88" s="642">
        <v>660</v>
      </c>
      <c r="D88" s="643">
        <v>450.68114309126298</v>
      </c>
      <c r="E88" s="640">
        <v>47</v>
      </c>
      <c r="F88" s="453"/>
      <c r="G88" s="453"/>
      <c r="H88" s="453"/>
      <c r="I88" s="453"/>
      <c r="J88" s="453"/>
    </row>
    <row r="89" spans="2:10">
      <c r="B89" s="641" t="s">
        <v>802</v>
      </c>
      <c r="C89" s="642">
        <v>357</v>
      </c>
      <c r="D89" s="643">
        <v>336.65905961788724</v>
      </c>
      <c r="E89" s="640">
        <v>243</v>
      </c>
      <c r="F89" s="453"/>
      <c r="G89" s="453"/>
      <c r="H89" s="453"/>
      <c r="I89" s="453"/>
      <c r="J89" s="453"/>
    </row>
    <row r="90" spans="2:10">
      <c r="B90" s="641" t="s">
        <v>803</v>
      </c>
      <c r="C90" s="642">
        <v>1295</v>
      </c>
      <c r="D90" s="643">
        <v>302.43936616182259</v>
      </c>
      <c r="E90" s="640">
        <v>297</v>
      </c>
      <c r="F90" s="453"/>
      <c r="G90" s="453"/>
      <c r="H90" s="453"/>
      <c r="I90" s="453"/>
      <c r="J90" s="453"/>
    </row>
    <row r="91" spans="2:10">
      <c r="B91" s="641" t="s">
        <v>401</v>
      </c>
      <c r="C91" s="642">
        <v>1169</v>
      </c>
      <c r="D91" s="643">
        <v>495.62249591927588</v>
      </c>
      <c r="E91" s="640">
        <v>20</v>
      </c>
      <c r="F91" s="453"/>
      <c r="G91" s="453"/>
      <c r="H91" s="453"/>
      <c r="I91" s="453"/>
      <c r="J91" s="453"/>
    </row>
    <row r="92" spans="2:10">
      <c r="B92" s="641" t="s">
        <v>804</v>
      </c>
      <c r="C92" s="642">
        <v>360</v>
      </c>
      <c r="D92" s="643">
        <v>348.50288966979349</v>
      </c>
      <c r="E92" s="640">
        <v>220</v>
      </c>
      <c r="F92" s="453"/>
      <c r="G92" s="453"/>
      <c r="H92" s="453"/>
      <c r="I92" s="453"/>
      <c r="J92" s="453"/>
    </row>
    <row r="93" spans="2:10">
      <c r="B93" s="641" t="s">
        <v>225</v>
      </c>
      <c r="C93" s="642">
        <v>29924</v>
      </c>
      <c r="D93" s="643">
        <v>465.65520538220477</v>
      </c>
      <c r="E93" s="640">
        <v>41</v>
      </c>
      <c r="F93" s="453"/>
      <c r="G93" s="453"/>
      <c r="H93" s="453"/>
      <c r="I93" s="453"/>
      <c r="J93" s="453"/>
    </row>
    <row r="94" spans="2:10">
      <c r="B94" s="641" t="s">
        <v>805</v>
      </c>
      <c r="C94" s="642">
        <v>342</v>
      </c>
      <c r="D94" s="643">
        <v>240.46067202429916</v>
      </c>
      <c r="E94" s="640">
        <v>367</v>
      </c>
      <c r="F94" s="453"/>
      <c r="G94" s="453"/>
      <c r="H94" s="453"/>
      <c r="I94" s="453"/>
      <c r="J94" s="453"/>
    </row>
    <row r="95" spans="2:10">
      <c r="B95" s="641" t="s">
        <v>806</v>
      </c>
      <c r="C95" s="642">
        <v>319</v>
      </c>
      <c r="D95" s="643">
        <v>299.35905256144372</v>
      </c>
      <c r="E95" s="640">
        <v>305</v>
      </c>
      <c r="F95" s="453"/>
      <c r="G95" s="453"/>
      <c r="H95" s="453"/>
      <c r="I95" s="453"/>
      <c r="J95" s="453"/>
    </row>
    <row r="96" spans="2:10">
      <c r="B96" s="641" t="s">
        <v>807</v>
      </c>
      <c r="C96" s="642">
        <v>735</v>
      </c>
      <c r="D96" s="643">
        <v>403.25899102954492</v>
      </c>
      <c r="E96" s="640">
        <v>113</v>
      </c>
      <c r="F96" s="453"/>
      <c r="G96" s="453"/>
      <c r="H96" s="453"/>
      <c r="I96" s="453"/>
      <c r="J96" s="453"/>
    </row>
    <row r="97" spans="2:10">
      <c r="B97" s="641" t="s">
        <v>808</v>
      </c>
      <c r="C97" s="642">
        <v>1248</v>
      </c>
      <c r="D97" s="643">
        <v>328.68919381600779</v>
      </c>
      <c r="E97" s="640">
        <v>255</v>
      </c>
      <c r="F97" s="453"/>
      <c r="G97" s="453"/>
      <c r="H97" s="453"/>
      <c r="I97" s="453"/>
      <c r="J97" s="453"/>
    </row>
    <row r="98" spans="2:10">
      <c r="B98" s="641" t="s">
        <v>326</v>
      </c>
      <c r="C98" s="642">
        <v>3592</v>
      </c>
      <c r="D98" s="643">
        <v>449.43145419602814</v>
      </c>
      <c r="E98" s="640">
        <v>48</v>
      </c>
      <c r="F98" s="453"/>
      <c r="G98" s="453"/>
      <c r="H98" s="453"/>
      <c r="I98" s="453"/>
      <c r="J98" s="453"/>
    </row>
    <row r="99" spans="2:10">
      <c r="B99" s="641" t="s">
        <v>809</v>
      </c>
      <c r="C99" s="642">
        <v>458</v>
      </c>
      <c r="D99" s="643">
        <v>297.73319725149355</v>
      </c>
      <c r="E99" s="640">
        <v>309</v>
      </c>
      <c r="F99" s="453"/>
      <c r="G99" s="453"/>
      <c r="H99" s="453"/>
      <c r="I99" s="453"/>
      <c r="J99" s="453"/>
    </row>
    <row r="100" spans="2:10">
      <c r="B100" s="641" t="s">
        <v>810</v>
      </c>
      <c r="C100" s="642">
        <v>294</v>
      </c>
      <c r="D100" s="643">
        <v>265.41961577350861</v>
      </c>
      <c r="E100" s="640">
        <v>352</v>
      </c>
      <c r="F100" s="453"/>
      <c r="G100" s="453"/>
      <c r="H100" s="453"/>
      <c r="I100" s="453"/>
      <c r="J100" s="453"/>
    </row>
    <row r="101" spans="2:10">
      <c r="B101" s="641" t="s">
        <v>327</v>
      </c>
      <c r="C101" s="642">
        <v>2953</v>
      </c>
      <c r="D101" s="643">
        <v>500.26343028584307</v>
      </c>
      <c r="E101" s="640">
        <v>18</v>
      </c>
      <c r="F101" s="453"/>
      <c r="G101" s="453"/>
      <c r="H101" s="453"/>
      <c r="I101" s="453"/>
      <c r="J101" s="453"/>
    </row>
    <row r="102" spans="2:10">
      <c r="B102" s="641" t="s">
        <v>506</v>
      </c>
      <c r="C102" s="642">
        <v>13079</v>
      </c>
      <c r="D102" s="643">
        <v>514.21633807512694</v>
      </c>
      <c r="E102" s="640">
        <v>14</v>
      </c>
      <c r="F102" s="453"/>
      <c r="G102" s="453"/>
      <c r="H102" s="453"/>
      <c r="I102" s="453"/>
      <c r="J102" s="453"/>
    </row>
    <row r="103" spans="2:10">
      <c r="B103" s="641" t="s">
        <v>811</v>
      </c>
      <c r="C103" s="642">
        <v>2030</v>
      </c>
      <c r="D103" s="643">
        <v>356.36980301351923</v>
      </c>
      <c r="E103" s="640">
        <v>199</v>
      </c>
      <c r="F103" s="453"/>
      <c r="G103" s="453"/>
      <c r="H103" s="453"/>
      <c r="I103" s="453"/>
      <c r="J103" s="453"/>
    </row>
    <row r="104" spans="2:10">
      <c r="B104" s="641" t="s">
        <v>523</v>
      </c>
      <c r="C104" s="642">
        <v>15617</v>
      </c>
      <c r="D104" s="643">
        <v>363.50305498981669</v>
      </c>
      <c r="E104" s="640">
        <v>182</v>
      </c>
      <c r="F104" s="453"/>
      <c r="G104" s="453"/>
      <c r="H104" s="453"/>
      <c r="I104" s="453"/>
      <c r="J104" s="453"/>
    </row>
    <row r="105" spans="2:10">
      <c r="B105" s="641" t="s">
        <v>812</v>
      </c>
      <c r="C105" s="642">
        <v>388</v>
      </c>
      <c r="D105" s="643">
        <v>266.41215608456525</v>
      </c>
      <c r="E105" s="640">
        <v>350</v>
      </c>
      <c r="F105" s="453"/>
      <c r="G105" s="453"/>
      <c r="H105" s="453"/>
      <c r="I105" s="453"/>
      <c r="J105" s="453"/>
    </row>
    <row r="106" spans="2:10">
      <c r="B106" s="641" t="s">
        <v>207</v>
      </c>
      <c r="C106" s="642">
        <v>877</v>
      </c>
      <c r="D106" s="643">
        <v>540.32407122173618</v>
      </c>
      <c r="E106" s="640">
        <v>10</v>
      </c>
      <c r="F106" s="453"/>
      <c r="G106" s="453"/>
      <c r="H106" s="453"/>
      <c r="I106" s="453"/>
      <c r="J106" s="453"/>
    </row>
    <row r="107" spans="2:10">
      <c r="B107" s="641"/>
      <c r="C107" s="642"/>
      <c r="D107" s="643"/>
      <c r="E107" s="640"/>
      <c r="F107" s="453"/>
      <c r="G107" s="453"/>
      <c r="H107" s="453"/>
      <c r="I107" s="453"/>
      <c r="J107" s="453"/>
    </row>
    <row r="108" spans="2:10">
      <c r="B108" s="641"/>
      <c r="C108" s="642"/>
      <c r="D108" s="643"/>
      <c r="E108" s="640"/>
      <c r="F108" s="453"/>
      <c r="G108" s="453"/>
      <c r="H108" s="453"/>
      <c r="I108" s="453"/>
      <c r="J108" s="453"/>
    </row>
    <row r="109" spans="2:10">
      <c r="B109" s="641"/>
      <c r="C109" s="642"/>
      <c r="D109" s="643"/>
      <c r="E109" s="640"/>
      <c r="F109" s="453"/>
      <c r="G109" s="453"/>
      <c r="H109" s="453"/>
      <c r="I109" s="453"/>
      <c r="J109" s="453"/>
    </row>
    <row r="110" spans="2:10" ht="40.200000000000003" thickBot="1">
      <c r="B110" s="448" t="s">
        <v>200</v>
      </c>
      <c r="C110" s="449" t="s">
        <v>1</v>
      </c>
      <c r="D110" s="303" t="s">
        <v>201</v>
      </c>
      <c r="E110" s="450" t="s">
        <v>14</v>
      </c>
      <c r="F110" s="453"/>
      <c r="G110" s="453"/>
      <c r="H110" s="453"/>
      <c r="I110" s="453"/>
      <c r="J110" s="453"/>
    </row>
    <row r="111" spans="2:10">
      <c r="B111" s="641" t="s">
        <v>813</v>
      </c>
      <c r="C111" s="642">
        <v>853</v>
      </c>
      <c r="D111" s="643">
        <v>304.89221541903913</v>
      </c>
      <c r="E111" s="640">
        <v>291</v>
      </c>
      <c r="F111" s="453"/>
      <c r="G111" s="453"/>
      <c r="H111" s="453"/>
      <c r="I111" s="453"/>
      <c r="J111" s="453"/>
    </row>
    <row r="112" spans="2:10">
      <c r="B112" s="641" t="s">
        <v>814</v>
      </c>
      <c r="C112" s="642">
        <v>369</v>
      </c>
      <c r="D112" s="643">
        <v>321.77052268089784</v>
      </c>
      <c r="E112" s="640">
        <v>267</v>
      </c>
      <c r="F112" s="453"/>
      <c r="G112" s="453"/>
      <c r="H112" s="453"/>
      <c r="I112" s="453"/>
      <c r="J112" s="453"/>
    </row>
    <row r="113" spans="2:10">
      <c r="B113" s="641" t="s">
        <v>815</v>
      </c>
      <c r="C113" s="642">
        <v>1728</v>
      </c>
      <c r="D113" s="643">
        <v>342.61445761633126</v>
      </c>
      <c r="E113" s="640">
        <v>232</v>
      </c>
      <c r="F113" s="453"/>
      <c r="G113" s="453"/>
      <c r="H113" s="453"/>
      <c r="I113" s="453"/>
      <c r="J113" s="453"/>
    </row>
    <row r="114" spans="2:10">
      <c r="B114" s="641" t="s">
        <v>516</v>
      </c>
      <c r="C114" s="642">
        <v>798</v>
      </c>
      <c r="D114" s="643">
        <v>469.84844738050657</v>
      </c>
      <c r="E114" s="640">
        <v>37</v>
      </c>
      <c r="F114" s="453"/>
      <c r="G114" s="453"/>
      <c r="H114" s="453"/>
      <c r="I114" s="453"/>
      <c r="J114" s="453"/>
    </row>
    <row r="115" spans="2:10">
      <c r="B115" s="641" t="s">
        <v>816</v>
      </c>
      <c r="C115" s="642">
        <v>575</v>
      </c>
      <c r="D115" s="643">
        <v>356.80821093260357</v>
      </c>
      <c r="E115" s="640">
        <v>195</v>
      </c>
      <c r="F115" s="453"/>
      <c r="G115" s="453"/>
      <c r="H115" s="453"/>
      <c r="I115" s="453"/>
      <c r="J115" s="453"/>
    </row>
    <row r="116" spans="2:10">
      <c r="B116" s="641" t="s">
        <v>817</v>
      </c>
      <c r="C116" s="642">
        <v>275</v>
      </c>
      <c r="D116" s="643">
        <v>157.56784011734507</v>
      </c>
      <c r="E116" s="640">
        <v>374</v>
      </c>
      <c r="F116" s="453"/>
      <c r="G116" s="453"/>
      <c r="H116" s="453"/>
      <c r="I116" s="453"/>
      <c r="J116" s="453"/>
    </row>
    <row r="117" spans="2:10">
      <c r="B117" s="641" t="s">
        <v>818</v>
      </c>
      <c r="C117" s="642">
        <v>2407</v>
      </c>
      <c r="D117" s="643">
        <v>299.33231607602318</v>
      </c>
      <c r="E117" s="640">
        <v>306</v>
      </c>
      <c r="F117" s="453"/>
      <c r="G117" s="453"/>
      <c r="H117" s="453"/>
      <c r="I117" s="453"/>
      <c r="J117" s="453"/>
    </row>
    <row r="118" spans="2:10">
      <c r="B118" s="641" t="s">
        <v>510</v>
      </c>
      <c r="C118" s="642">
        <v>723</v>
      </c>
      <c r="D118" s="643">
        <v>487.40039639202359</v>
      </c>
      <c r="E118" s="640">
        <v>24</v>
      </c>
      <c r="F118" s="453"/>
      <c r="G118" s="453"/>
      <c r="H118" s="453"/>
      <c r="I118" s="453"/>
      <c r="J118" s="453"/>
    </row>
    <row r="119" spans="2:10">
      <c r="B119" s="641" t="s">
        <v>819</v>
      </c>
      <c r="C119" s="642">
        <v>566</v>
      </c>
      <c r="D119" s="643">
        <v>286.49669212741514</v>
      </c>
      <c r="E119" s="640">
        <v>327</v>
      </c>
      <c r="F119" s="453"/>
      <c r="G119" s="453"/>
      <c r="H119" s="453"/>
      <c r="I119" s="453"/>
      <c r="J119" s="453"/>
    </row>
    <row r="120" spans="2:10">
      <c r="B120" s="641" t="s">
        <v>820</v>
      </c>
      <c r="C120" s="642">
        <v>986</v>
      </c>
      <c r="D120" s="643">
        <v>351.43246152420465</v>
      </c>
      <c r="E120" s="640">
        <v>209</v>
      </c>
      <c r="F120" s="453"/>
      <c r="G120" s="453"/>
      <c r="H120" s="453"/>
      <c r="I120" s="453"/>
      <c r="J120" s="453"/>
    </row>
    <row r="121" spans="2:10">
      <c r="B121" s="641" t="s">
        <v>821</v>
      </c>
      <c r="C121" s="642">
        <v>1294</v>
      </c>
      <c r="D121" s="643">
        <v>367.91151926986339</v>
      </c>
      <c r="E121" s="640">
        <v>174</v>
      </c>
      <c r="F121" s="453"/>
      <c r="G121" s="453"/>
      <c r="H121" s="453"/>
      <c r="I121" s="453"/>
      <c r="J121" s="453"/>
    </row>
    <row r="122" spans="2:10">
      <c r="B122" s="641" t="s">
        <v>822</v>
      </c>
      <c r="C122" s="642">
        <v>484</v>
      </c>
      <c r="D122" s="643">
        <v>359.5225184403854</v>
      </c>
      <c r="E122" s="640">
        <v>192</v>
      </c>
      <c r="F122" s="453"/>
      <c r="G122" s="453"/>
      <c r="H122" s="453"/>
      <c r="I122" s="453"/>
      <c r="J122" s="453"/>
    </row>
    <row r="123" spans="2:10">
      <c r="B123" s="641" t="s">
        <v>823</v>
      </c>
      <c r="C123" s="642">
        <v>1138</v>
      </c>
      <c r="D123" s="643">
        <v>365.26807723911259</v>
      </c>
      <c r="E123" s="640">
        <v>178</v>
      </c>
      <c r="F123" s="453"/>
      <c r="G123" s="453"/>
      <c r="H123" s="453"/>
      <c r="I123" s="453"/>
      <c r="J123" s="453"/>
    </row>
    <row r="124" spans="2:10">
      <c r="B124" s="641" t="s">
        <v>824</v>
      </c>
      <c r="C124" s="642">
        <v>658</v>
      </c>
      <c r="D124" s="643">
        <v>315.16881648840626</v>
      </c>
      <c r="E124" s="640">
        <v>276</v>
      </c>
      <c r="F124" s="453"/>
      <c r="G124" s="453"/>
      <c r="H124" s="453"/>
      <c r="I124" s="453"/>
      <c r="J124" s="453"/>
    </row>
    <row r="125" spans="2:10">
      <c r="B125" s="641" t="s">
        <v>825</v>
      </c>
      <c r="C125" s="642">
        <v>360</v>
      </c>
      <c r="D125" s="643">
        <v>276.82938082495156</v>
      </c>
      <c r="E125" s="640">
        <v>340</v>
      </c>
      <c r="F125" s="453"/>
      <c r="G125" s="453"/>
      <c r="H125" s="453"/>
      <c r="I125" s="453"/>
      <c r="J125" s="453"/>
    </row>
    <row r="126" spans="2:10">
      <c r="B126" s="641" t="s">
        <v>208</v>
      </c>
      <c r="C126" s="642">
        <v>1754</v>
      </c>
      <c r="D126" s="643">
        <v>478.73400239639943</v>
      </c>
      <c r="E126" s="640">
        <v>30</v>
      </c>
      <c r="F126" s="453"/>
      <c r="G126" s="453"/>
      <c r="H126" s="453"/>
      <c r="I126" s="453"/>
      <c r="J126" s="453"/>
    </row>
    <row r="127" spans="2:10">
      <c r="B127" s="641" t="s">
        <v>826</v>
      </c>
      <c r="C127" s="642">
        <v>1644</v>
      </c>
      <c r="D127" s="643">
        <v>354.91921485997534</v>
      </c>
      <c r="E127" s="640">
        <v>202</v>
      </c>
      <c r="F127" s="453"/>
      <c r="G127" s="453"/>
      <c r="H127" s="453"/>
      <c r="I127" s="453"/>
      <c r="J127" s="453"/>
    </row>
    <row r="128" spans="2:10">
      <c r="B128" s="641" t="s">
        <v>827</v>
      </c>
      <c r="C128" s="642">
        <v>438</v>
      </c>
      <c r="D128" s="643">
        <v>325.84194433905418</v>
      </c>
      <c r="E128" s="640">
        <v>260</v>
      </c>
      <c r="F128" s="453"/>
      <c r="G128" s="453"/>
      <c r="H128" s="453"/>
      <c r="I128" s="453"/>
      <c r="J128" s="453"/>
    </row>
    <row r="129" spans="2:10">
      <c r="B129" s="641" t="s">
        <v>328</v>
      </c>
      <c r="C129" s="642">
        <v>1506</v>
      </c>
      <c r="D129" s="643">
        <v>353.69548368914252</v>
      </c>
      <c r="E129" s="640">
        <v>207</v>
      </c>
      <c r="F129" s="453"/>
      <c r="G129" s="453"/>
      <c r="H129" s="453"/>
      <c r="I129" s="453"/>
      <c r="J129" s="453"/>
    </row>
    <row r="130" spans="2:10">
      <c r="B130" s="641" t="s">
        <v>828</v>
      </c>
      <c r="C130" s="642">
        <v>634</v>
      </c>
      <c r="D130" s="643">
        <v>308.41676152671158</v>
      </c>
      <c r="E130" s="640">
        <v>289</v>
      </c>
      <c r="F130" s="453"/>
      <c r="G130" s="453"/>
      <c r="H130" s="453"/>
      <c r="I130" s="453"/>
      <c r="J130" s="453"/>
    </row>
    <row r="131" spans="2:10">
      <c r="B131" s="641" t="s">
        <v>829</v>
      </c>
      <c r="C131" s="642">
        <v>401</v>
      </c>
      <c r="D131" s="643">
        <v>272.53512033003256</v>
      </c>
      <c r="E131" s="640">
        <v>345</v>
      </c>
      <c r="F131" s="453"/>
      <c r="G131" s="453"/>
      <c r="H131" s="453"/>
      <c r="I131" s="453"/>
      <c r="J131" s="453"/>
    </row>
    <row r="132" spans="2:10">
      <c r="B132" s="641" t="s">
        <v>830</v>
      </c>
      <c r="C132" s="642">
        <v>340</v>
      </c>
      <c r="D132" s="643">
        <v>334.53701061663043</v>
      </c>
      <c r="E132" s="640">
        <v>249</v>
      </c>
      <c r="F132" s="453"/>
      <c r="G132" s="453"/>
      <c r="H132" s="453"/>
      <c r="I132" s="453"/>
      <c r="J132" s="453"/>
    </row>
    <row r="133" spans="2:10">
      <c r="B133" s="641" t="s">
        <v>831</v>
      </c>
      <c r="C133" s="642">
        <v>1321</v>
      </c>
      <c r="D133" s="643">
        <v>440.87708173413876</v>
      </c>
      <c r="E133" s="640">
        <v>63</v>
      </c>
      <c r="F133" s="453"/>
      <c r="G133" s="453"/>
      <c r="H133" s="453"/>
      <c r="I133" s="453"/>
      <c r="J133" s="453"/>
    </row>
    <row r="134" spans="2:10">
      <c r="B134" s="641" t="s">
        <v>832</v>
      </c>
      <c r="C134" s="642">
        <v>792</v>
      </c>
      <c r="D134" s="643">
        <v>282.38616307800919</v>
      </c>
      <c r="E134" s="640">
        <v>333</v>
      </c>
      <c r="F134" s="453"/>
      <c r="G134" s="453"/>
      <c r="H134" s="453"/>
      <c r="I134" s="453"/>
      <c r="J134" s="453"/>
    </row>
    <row r="135" spans="2:10">
      <c r="B135" s="641" t="s">
        <v>833</v>
      </c>
      <c r="C135" s="642">
        <v>1542</v>
      </c>
      <c r="D135" s="643">
        <v>370.44422075784911</v>
      </c>
      <c r="E135" s="640">
        <v>169</v>
      </c>
      <c r="F135" s="453"/>
      <c r="G135" s="453"/>
      <c r="H135" s="453"/>
      <c r="I135" s="453"/>
      <c r="J135" s="453"/>
    </row>
    <row r="136" spans="2:10">
      <c r="B136" s="641" t="s">
        <v>219</v>
      </c>
      <c r="C136" s="642">
        <v>2779</v>
      </c>
      <c r="D136" s="643">
        <v>298.67268525982053</v>
      </c>
      <c r="E136" s="640">
        <v>308</v>
      </c>
      <c r="F136" s="453"/>
      <c r="G136" s="453"/>
      <c r="H136" s="453"/>
      <c r="I136" s="453"/>
      <c r="J136" s="453"/>
    </row>
    <row r="137" spans="2:10">
      <c r="B137" s="641" t="s">
        <v>834</v>
      </c>
      <c r="C137" s="642">
        <v>344</v>
      </c>
      <c r="D137" s="643">
        <v>329.40725845063679</v>
      </c>
      <c r="E137" s="640">
        <v>253</v>
      </c>
      <c r="F137" s="453"/>
      <c r="G137" s="453"/>
      <c r="H137" s="453"/>
      <c r="I137" s="453"/>
      <c r="J137" s="453"/>
    </row>
    <row r="138" spans="2:10">
      <c r="B138" s="641" t="s">
        <v>329</v>
      </c>
      <c r="C138" s="642">
        <v>1147</v>
      </c>
      <c r="D138" s="643">
        <v>434.01759530791787</v>
      </c>
      <c r="E138" s="640">
        <v>69</v>
      </c>
      <c r="F138" s="453"/>
      <c r="G138" s="453"/>
      <c r="H138" s="453"/>
      <c r="I138" s="453"/>
      <c r="J138" s="453"/>
    </row>
    <row r="139" spans="2:10">
      <c r="B139" s="641" t="s">
        <v>835</v>
      </c>
      <c r="C139" s="642">
        <v>518</v>
      </c>
      <c r="D139" s="643">
        <v>288.28387613810912</v>
      </c>
      <c r="E139" s="640">
        <v>324</v>
      </c>
      <c r="F139" s="453"/>
      <c r="G139" s="453"/>
      <c r="H139" s="453"/>
      <c r="I139" s="453"/>
      <c r="J139" s="453"/>
    </row>
    <row r="140" spans="2:10">
      <c r="B140" s="641" t="s">
        <v>836</v>
      </c>
      <c r="C140" s="642">
        <v>296</v>
      </c>
      <c r="D140" s="643">
        <v>291.89306458134052</v>
      </c>
      <c r="E140" s="640">
        <v>319</v>
      </c>
      <c r="F140" s="453"/>
      <c r="G140" s="453"/>
      <c r="H140" s="453"/>
      <c r="I140" s="453"/>
      <c r="J140" s="453"/>
    </row>
    <row r="141" spans="2:10">
      <c r="B141" s="641" t="s">
        <v>837</v>
      </c>
      <c r="C141" s="642">
        <v>517</v>
      </c>
      <c r="D141" s="643">
        <v>401.01455907789921</v>
      </c>
      <c r="E141" s="640">
        <v>119</v>
      </c>
      <c r="F141" s="453"/>
      <c r="G141" s="453"/>
      <c r="H141" s="453"/>
      <c r="I141" s="453"/>
      <c r="J141" s="453"/>
    </row>
    <row r="142" spans="2:10">
      <c r="B142" s="641" t="s">
        <v>838</v>
      </c>
      <c r="C142" s="642">
        <v>322</v>
      </c>
      <c r="D142" s="643">
        <v>262.59347756946084</v>
      </c>
      <c r="E142" s="640">
        <v>356</v>
      </c>
      <c r="F142" s="453"/>
      <c r="G142" s="453"/>
      <c r="H142" s="453"/>
      <c r="I142" s="453"/>
      <c r="J142" s="453"/>
    </row>
    <row r="143" spans="2:10">
      <c r="B143" s="641" t="s">
        <v>839</v>
      </c>
      <c r="C143" s="642">
        <v>523</v>
      </c>
      <c r="D143" s="643">
        <v>356.45399835063353</v>
      </c>
      <c r="E143" s="640">
        <v>198</v>
      </c>
      <c r="F143" s="453"/>
      <c r="G143" s="453"/>
      <c r="H143" s="453"/>
      <c r="I143" s="453"/>
      <c r="J143" s="453"/>
    </row>
    <row r="144" spans="2:10">
      <c r="B144" s="641" t="s">
        <v>840</v>
      </c>
      <c r="C144" s="642">
        <v>3188</v>
      </c>
      <c r="D144" s="643">
        <v>322.36601283396936</v>
      </c>
      <c r="E144" s="640">
        <v>265</v>
      </c>
      <c r="F144" s="453"/>
      <c r="G144" s="453"/>
      <c r="H144" s="453"/>
      <c r="I144" s="453"/>
      <c r="J144" s="453"/>
    </row>
    <row r="145" spans="2:10">
      <c r="B145" s="641" t="s">
        <v>841</v>
      </c>
      <c r="C145" s="642">
        <v>923</v>
      </c>
      <c r="D145" s="643">
        <v>365.07465638287351</v>
      </c>
      <c r="E145" s="640">
        <v>179</v>
      </c>
      <c r="F145" s="453"/>
      <c r="G145" s="453"/>
      <c r="H145" s="453"/>
      <c r="I145" s="453"/>
      <c r="J145" s="453"/>
    </row>
    <row r="146" spans="2:10">
      <c r="B146" s="641" t="s">
        <v>842</v>
      </c>
      <c r="C146" s="642">
        <v>968</v>
      </c>
      <c r="D146" s="643">
        <v>316.09092185566271</v>
      </c>
      <c r="E146" s="640">
        <v>274</v>
      </c>
      <c r="F146" s="453"/>
      <c r="G146" s="453"/>
      <c r="H146" s="453"/>
      <c r="I146" s="453"/>
      <c r="J146" s="453"/>
    </row>
    <row r="147" spans="2:10">
      <c r="B147" s="641" t="s">
        <v>843</v>
      </c>
      <c r="C147" s="642">
        <v>2796</v>
      </c>
      <c r="D147" s="643">
        <v>386.29402280461068</v>
      </c>
      <c r="E147" s="640">
        <v>144</v>
      </c>
      <c r="F147" s="453"/>
      <c r="G147" s="453"/>
      <c r="H147" s="453"/>
      <c r="I147" s="453"/>
      <c r="J147" s="453"/>
    </row>
    <row r="148" spans="2:10">
      <c r="B148" s="641" t="s">
        <v>844</v>
      </c>
      <c r="C148" s="642">
        <v>522</v>
      </c>
      <c r="D148" s="643">
        <v>310.44080215048649</v>
      </c>
      <c r="E148" s="640">
        <v>286</v>
      </c>
      <c r="F148" s="453"/>
      <c r="G148" s="453"/>
      <c r="H148" s="453"/>
      <c r="I148" s="453"/>
      <c r="J148" s="453"/>
    </row>
    <row r="149" spans="2:10">
      <c r="B149" s="641" t="s">
        <v>845</v>
      </c>
      <c r="C149" s="642">
        <v>3229</v>
      </c>
      <c r="D149" s="643">
        <v>391.81567553924708</v>
      </c>
      <c r="E149" s="640">
        <v>134</v>
      </c>
      <c r="F149" s="453"/>
      <c r="G149" s="453"/>
      <c r="H149" s="453"/>
      <c r="I149" s="453"/>
      <c r="J149" s="453"/>
    </row>
    <row r="150" spans="2:10">
      <c r="B150" s="641" t="s">
        <v>846</v>
      </c>
      <c r="C150" s="642">
        <v>1335</v>
      </c>
      <c r="D150" s="643">
        <v>360.12754179907313</v>
      </c>
      <c r="E150" s="640">
        <v>188</v>
      </c>
      <c r="F150" s="453"/>
      <c r="G150" s="453"/>
      <c r="H150" s="453"/>
      <c r="I150" s="453"/>
      <c r="J150" s="453"/>
    </row>
    <row r="151" spans="2:10">
      <c r="B151" s="641" t="s">
        <v>847</v>
      </c>
      <c r="C151" s="642">
        <v>1097</v>
      </c>
      <c r="D151" s="643">
        <v>436.01127190489632</v>
      </c>
      <c r="E151" s="640">
        <v>66</v>
      </c>
      <c r="F151" s="453"/>
      <c r="G151" s="453"/>
      <c r="H151" s="453"/>
      <c r="I151" s="453"/>
      <c r="J151" s="453"/>
    </row>
    <row r="152" spans="2:10">
      <c r="B152" s="641" t="s">
        <v>848</v>
      </c>
      <c r="C152" s="642">
        <v>421</v>
      </c>
      <c r="D152" s="643">
        <v>347.65518551244043</v>
      </c>
      <c r="E152" s="640">
        <v>223</v>
      </c>
      <c r="F152" s="453"/>
      <c r="G152" s="453"/>
      <c r="H152" s="453"/>
      <c r="I152" s="453"/>
      <c r="J152" s="453"/>
    </row>
    <row r="153" spans="2:10">
      <c r="B153" s="641" t="s">
        <v>849</v>
      </c>
      <c r="C153" s="642">
        <v>392</v>
      </c>
      <c r="D153" s="643">
        <v>256.23929612634169</v>
      </c>
      <c r="E153" s="640">
        <v>359</v>
      </c>
      <c r="F153" s="453"/>
      <c r="G153" s="453"/>
      <c r="H153" s="453"/>
      <c r="I153" s="453"/>
      <c r="J153" s="453"/>
    </row>
    <row r="154" spans="2:10">
      <c r="B154" s="641" t="s">
        <v>330</v>
      </c>
      <c r="C154" s="642">
        <v>2467</v>
      </c>
      <c r="D154" s="643">
        <v>448.97402065608082</v>
      </c>
      <c r="E154" s="640">
        <v>50</v>
      </c>
      <c r="F154" s="453"/>
      <c r="G154" s="453"/>
      <c r="H154" s="453"/>
      <c r="I154" s="453"/>
      <c r="J154" s="453"/>
    </row>
    <row r="155" spans="2:10">
      <c r="B155" s="641" t="s">
        <v>850</v>
      </c>
      <c r="C155" s="642">
        <v>425</v>
      </c>
      <c r="D155" s="643">
        <v>339.38096911233907</v>
      </c>
      <c r="E155" s="640">
        <v>238</v>
      </c>
      <c r="F155" s="453"/>
      <c r="G155" s="453"/>
      <c r="H155" s="453"/>
      <c r="I155" s="453"/>
      <c r="J155" s="453"/>
    </row>
    <row r="156" spans="2:10">
      <c r="B156" s="641" t="s">
        <v>851</v>
      </c>
      <c r="C156" s="642">
        <v>4370</v>
      </c>
      <c r="D156" s="643">
        <v>360.44774703661636</v>
      </c>
      <c r="E156" s="640">
        <v>186</v>
      </c>
      <c r="F156" s="453"/>
      <c r="G156" s="453"/>
      <c r="H156" s="453"/>
      <c r="I156" s="453"/>
      <c r="J156" s="453"/>
    </row>
    <row r="157" spans="2:10">
      <c r="B157" s="641" t="s">
        <v>852</v>
      </c>
      <c r="C157" s="642">
        <v>501</v>
      </c>
      <c r="D157" s="643">
        <v>350.73717814088292</v>
      </c>
      <c r="E157" s="640">
        <v>213</v>
      </c>
      <c r="F157" s="453"/>
      <c r="G157" s="453"/>
      <c r="H157" s="453"/>
      <c r="I157" s="453"/>
      <c r="J157" s="453"/>
    </row>
    <row r="158" spans="2:10">
      <c r="B158" s="641" t="s">
        <v>853</v>
      </c>
      <c r="C158" s="642">
        <v>1088</v>
      </c>
      <c r="D158" s="643">
        <v>297.67686191678729</v>
      </c>
      <c r="E158" s="640">
        <v>310</v>
      </c>
      <c r="F158" s="453"/>
      <c r="G158" s="453"/>
      <c r="H158" s="453"/>
      <c r="I158" s="453"/>
      <c r="J158" s="453"/>
    </row>
    <row r="159" spans="2:10">
      <c r="B159" s="641" t="s">
        <v>854</v>
      </c>
      <c r="C159" s="642">
        <v>771</v>
      </c>
      <c r="D159" s="643">
        <v>416.57886632194896</v>
      </c>
      <c r="E159" s="640">
        <v>86</v>
      </c>
      <c r="F159" s="453"/>
      <c r="G159" s="453"/>
      <c r="H159" s="453"/>
      <c r="I159" s="453"/>
      <c r="J159" s="453"/>
    </row>
    <row r="160" spans="2:10">
      <c r="B160" s="641"/>
      <c r="C160" s="642"/>
      <c r="D160" s="643"/>
      <c r="E160" s="640"/>
      <c r="F160" s="453"/>
      <c r="G160" s="453"/>
      <c r="H160" s="453"/>
      <c r="I160" s="453"/>
      <c r="J160" s="453"/>
    </row>
    <row r="161" spans="2:10">
      <c r="B161" s="641"/>
      <c r="C161" s="642"/>
      <c r="D161" s="643"/>
      <c r="E161" s="640"/>
      <c r="F161" s="453"/>
      <c r="G161" s="453"/>
      <c r="H161" s="453"/>
      <c r="I161" s="453"/>
      <c r="J161" s="453"/>
    </row>
    <row r="162" spans="2:10">
      <c r="B162" s="641"/>
      <c r="C162" s="642"/>
      <c r="D162" s="643"/>
      <c r="E162" s="640"/>
      <c r="F162" s="453"/>
      <c r="G162" s="453"/>
      <c r="H162" s="453"/>
      <c r="I162" s="453"/>
      <c r="J162" s="453"/>
    </row>
    <row r="163" spans="2:10" ht="40.200000000000003" thickBot="1">
      <c r="B163" s="448" t="s">
        <v>200</v>
      </c>
      <c r="C163" s="449" t="s">
        <v>1</v>
      </c>
      <c r="D163" s="303" t="s">
        <v>201</v>
      </c>
      <c r="E163" s="450" t="s">
        <v>14</v>
      </c>
      <c r="F163" s="453"/>
      <c r="G163" s="453"/>
      <c r="H163" s="453"/>
      <c r="I163" s="453"/>
      <c r="J163" s="453"/>
    </row>
    <row r="164" spans="2:10">
      <c r="B164" s="641" t="s">
        <v>855</v>
      </c>
      <c r="C164" s="642">
        <v>729</v>
      </c>
      <c r="D164" s="643">
        <v>389.81872627132242</v>
      </c>
      <c r="E164" s="640">
        <v>136</v>
      </c>
      <c r="F164" s="453"/>
      <c r="G164" s="453"/>
      <c r="H164" s="453"/>
      <c r="I164" s="453"/>
      <c r="J164" s="453"/>
    </row>
    <row r="165" spans="2:10">
      <c r="B165" s="641" t="s">
        <v>856</v>
      </c>
      <c r="C165" s="642">
        <v>288</v>
      </c>
      <c r="D165" s="643">
        <v>258.50926324859972</v>
      </c>
      <c r="E165" s="640">
        <v>358</v>
      </c>
      <c r="F165" s="453"/>
      <c r="G165" s="453"/>
      <c r="H165" s="453"/>
      <c r="I165" s="453"/>
      <c r="J165" s="453"/>
    </row>
    <row r="166" spans="2:10">
      <c r="B166" s="641" t="s">
        <v>500</v>
      </c>
      <c r="C166" s="642">
        <v>899</v>
      </c>
      <c r="D166" s="643">
        <v>636.5232660228271</v>
      </c>
      <c r="E166" s="640">
        <v>1</v>
      </c>
      <c r="F166" s="453"/>
      <c r="G166" s="453"/>
      <c r="H166" s="453"/>
      <c r="I166" s="453"/>
      <c r="J166" s="453"/>
    </row>
    <row r="167" spans="2:10">
      <c r="B167" s="641" t="s">
        <v>857</v>
      </c>
      <c r="C167" s="642">
        <v>514</v>
      </c>
      <c r="D167" s="643">
        <v>246.90409169076463</v>
      </c>
      <c r="E167" s="640">
        <v>363</v>
      </c>
      <c r="F167" s="453"/>
      <c r="G167" s="453"/>
      <c r="H167" s="453"/>
      <c r="I167" s="453"/>
      <c r="J167" s="453"/>
    </row>
    <row r="168" spans="2:10">
      <c r="B168" s="641" t="s">
        <v>528</v>
      </c>
      <c r="C168" s="642">
        <v>23984</v>
      </c>
      <c r="D168" s="643">
        <v>405.10666818007383</v>
      </c>
      <c r="E168" s="640">
        <v>109</v>
      </c>
      <c r="F168" s="453"/>
      <c r="G168" s="453"/>
      <c r="H168" s="453"/>
      <c r="I168" s="453"/>
      <c r="J168" s="453"/>
    </row>
    <row r="169" spans="2:10">
      <c r="B169" s="641" t="s">
        <v>858</v>
      </c>
      <c r="C169" s="642">
        <v>1036</v>
      </c>
      <c r="D169" s="643">
        <v>283.90717660341789</v>
      </c>
      <c r="E169" s="640">
        <v>328</v>
      </c>
      <c r="F169" s="453"/>
      <c r="G169" s="453"/>
      <c r="H169" s="453"/>
      <c r="I169" s="453"/>
      <c r="J169" s="453"/>
    </row>
    <row r="170" spans="2:10">
      <c r="B170" s="641" t="s">
        <v>859</v>
      </c>
      <c r="C170" s="642">
        <v>1714</v>
      </c>
      <c r="D170" s="643">
        <v>410.44749313326616</v>
      </c>
      <c r="E170" s="640">
        <v>101</v>
      </c>
      <c r="F170" s="453"/>
      <c r="G170" s="453"/>
      <c r="H170" s="453"/>
      <c r="I170" s="453"/>
      <c r="J170" s="453"/>
    </row>
    <row r="171" spans="2:10">
      <c r="B171" s="641" t="s">
        <v>860</v>
      </c>
      <c r="C171" s="642">
        <v>466</v>
      </c>
      <c r="D171" s="643">
        <v>349.67921059543016</v>
      </c>
      <c r="E171" s="640">
        <v>215</v>
      </c>
      <c r="F171" s="453"/>
      <c r="G171" s="453"/>
      <c r="H171" s="453"/>
      <c r="I171" s="453"/>
      <c r="J171" s="453"/>
    </row>
    <row r="172" spans="2:10">
      <c r="B172" s="641" t="s">
        <v>861</v>
      </c>
      <c r="C172" s="642">
        <v>7379</v>
      </c>
      <c r="D172" s="643">
        <v>390.86232842499805</v>
      </c>
      <c r="E172" s="640">
        <v>135</v>
      </c>
      <c r="F172" s="453"/>
      <c r="G172" s="453"/>
      <c r="H172" s="453"/>
      <c r="I172" s="453"/>
      <c r="J172" s="453"/>
    </row>
    <row r="173" spans="2:10">
      <c r="B173" s="641" t="s">
        <v>862</v>
      </c>
      <c r="C173" s="642">
        <v>536</v>
      </c>
      <c r="D173" s="643">
        <v>351.27731246641241</v>
      </c>
      <c r="E173" s="640">
        <v>210</v>
      </c>
      <c r="F173" s="453"/>
      <c r="G173" s="453"/>
      <c r="H173" s="453"/>
      <c r="I173" s="453"/>
      <c r="J173" s="453"/>
    </row>
    <row r="174" spans="2:10">
      <c r="B174" s="641" t="s">
        <v>863</v>
      </c>
      <c r="C174" s="642">
        <v>306</v>
      </c>
      <c r="D174" s="643">
        <v>301.28785790240636</v>
      </c>
      <c r="E174" s="640">
        <v>301</v>
      </c>
      <c r="F174" s="453"/>
      <c r="G174" s="453"/>
      <c r="H174" s="453"/>
      <c r="I174" s="453"/>
      <c r="J174" s="453"/>
    </row>
    <row r="175" spans="2:10">
      <c r="B175" s="641" t="s">
        <v>864</v>
      </c>
      <c r="C175" s="642">
        <v>516</v>
      </c>
      <c r="D175" s="643">
        <v>322.00089860715889</v>
      </c>
      <c r="E175" s="640">
        <v>266</v>
      </c>
      <c r="F175" s="453"/>
      <c r="G175" s="453"/>
      <c r="H175" s="453"/>
      <c r="I175" s="453"/>
      <c r="J175" s="453"/>
    </row>
    <row r="176" spans="2:10">
      <c r="B176" s="641" t="s">
        <v>222</v>
      </c>
      <c r="C176" s="642">
        <v>2201</v>
      </c>
      <c r="D176" s="643">
        <v>388.09991500946882</v>
      </c>
      <c r="E176" s="640">
        <v>140</v>
      </c>
      <c r="F176" s="453"/>
      <c r="G176" s="453"/>
      <c r="H176" s="453"/>
      <c r="I176" s="453"/>
      <c r="J176" s="453"/>
    </row>
    <row r="177" spans="2:10">
      <c r="B177" s="641" t="s">
        <v>865</v>
      </c>
      <c r="C177" s="642">
        <v>389</v>
      </c>
      <c r="D177" s="643">
        <v>299.20545184638223</v>
      </c>
      <c r="E177" s="640">
        <v>307</v>
      </c>
      <c r="F177" s="453"/>
      <c r="G177" s="453"/>
      <c r="H177" s="453"/>
      <c r="I177" s="453"/>
      <c r="J177" s="453"/>
    </row>
    <row r="178" spans="2:10">
      <c r="B178" s="641" t="s">
        <v>331</v>
      </c>
      <c r="C178" s="642">
        <v>7467</v>
      </c>
      <c r="D178" s="643">
        <v>554.92138799461361</v>
      </c>
      <c r="E178" s="640">
        <v>7</v>
      </c>
      <c r="F178" s="453"/>
      <c r="G178" s="453"/>
      <c r="H178" s="453"/>
      <c r="I178" s="453"/>
      <c r="J178" s="453"/>
    </row>
    <row r="179" spans="2:10">
      <c r="B179" s="641" t="s">
        <v>866</v>
      </c>
      <c r="C179" s="642">
        <v>700</v>
      </c>
      <c r="D179" s="643">
        <v>393.76279729091198</v>
      </c>
      <c r="E179" s="640">
        <v>132</v>
      </c>
      <c r="F179" s="453"/>
      <c r="G179" s="453"/>
      <c r="H179" s="453"/>
      <c r="I179" s="453"/>
      <c r="J179" s="453"/>
    </row>
    <row r="180" spans="2:10">
      <c r="B180" s="641" t="s">
        <v>867</v>
      </c>
      <c r="C180" s="642">
        <v>381</v>
      </c>
      <c r="D180" s="643">
        <v>282.42096289981839</v>
      </c>
      <c r="E180" s="640">
        <v>332</v>
      </c>
      <c r="F180" s="453"/>
      <c r="G180" s="453"/>
      <c r="H180" s="453"/>
      <c r="I180" s="453"/>
      <c r="J180" s="453"/>
    </row>
    <row r="181" spans="2:10">
      <c r="B181" s="641" t="s">
        <v>868</v>
      </c>
      <c r="C181" s="642">
        <v>616</v>
      </c>
      <c r="D181" s="643">
        <v>384.20517554309521</v>
      </c>
      <c r="E181" s="640">
        <v>149</v>
      </c>
      <c r="F181" s="453"/>
      <c r="G181" s="453"/>
      <c r="H181" s="453"/>
      <c r="I181" s="453"/>
      <c r="J181" s="453"/>
    </row>
    <row r="182" spans="2:10">
      <c r="B182" s="641" t="s">
        <v>869</v>
      </c>
      <c r="C182" s="642">
        <v>475</v>
      </c>
      <c r="D182" s="643">
        <v>317.07463603169413</v>
      </c>
      <c r="E182" s="640">
        <v>273</v>
      </c>
      <c r="F182" s="453"/>
      <c r="G182" s="453"/>
      <c r="H182" s="453"/>
      <c r="I182" s="453"/>
      <c r="J182" s="453"/>
    </row>
    <row r="183" spans="2:10">
      <c r="B183" s="641" t="s">
        <v>870</v>
      </c>
      <c r="C183" s="642">
        <v>761</v>
      </c>
      <c r="D183" s="643">
        <v>382.95859417460093</v>
      </c>
      <c r="E183" s="640">
        <v>153</v>
      </c>
      <c r="F183" s="453"/>
      <c r="G183" s="453"/>
      <c r="H183" s="453"/>
      <c r="I183" s="453"/>
      <c r="J183" s="453"/>
    </row>
    <row r="184" spans="2:10">
      <c r="B184" s="641" t="s">
        <v>871</v>
      </c>
      <c r="C184" s="642">
        <v>496</v>
      </c>
      <c r="D184" s="643">
        <v>345.21398395033373</v>
      </c>
      <c r="E184" s="640">
        <v>227</v>
      </c>
      <c r="F184" s="453"/>
      <c r="G184" s="453"/>
      <c r="H184" s="453"/>
      <c r="I184" s="453"/>
      <c r="J184" s="453"/>
    </row>
    <row r="185" spans="2:10">
      <c r="B185" s="641" t="s">
        <v>332</v>
      </c>
      <c r="C185" s="642">
        <v>286</v>
      </c>
      <c r="D185" s="643">
        <v>236.31285839406411</v>
      </c>
      <c r="E185" s="640">
        <v>368</v>
      </c>
      <c r="F185" s="453"/>
      <c r="G185" s="453"/>
      <c r="H185" s="453"/>
      <c r="I185" s="453"/>
      <c r="J185" s="453"/>
    </row>
    <row r="186" spans="2:10">
      <c r="B186" s="641" t="s">
        <v>872</v>
      </c>
      <c r="C186" s="642">
        <v>539</v>
      </c>
      <c r="D186" s="643">
        <v>307.09101060859854</v>
      </c>
      <c r="E186" s="640">
        <v>290</v>
      </c>
      <c r="F186" s="453"/>
      <c r="G186" s="453"/>
      <c r="H186" s="453"/>
      <c r="I186" s="453"/>
      <c r="J186" s="453"/>
    </row>
    <row r="187" spans="2:10">
      <c r="B187" s="641" t="s">
        <v>873</v>
      </c>
      <c r="C187" s="642">
        <v>587</v>
      </c>
      <c r="D187" s="643">
        <v>378.89545841832125</v>
      </c>
      <c r="E187" s="640">
        <v>157</v>
      </c>
      <c r="F187" s="453"/>
      <c r="G187" s="453"/>
      <c r="H187" s="453"/>
      <c r="I187" s="453"/>
      <c r="J187" s="453"/>
    </row>
    <row r="188" spans="2:10" s="454" customFormat="1">
      <c r="B188" s="641" t="s">
        <v>874</v>
      </c>
      <c r="C188" s="642">
        <v>1165</v>
      </c>
      <c r="D188" s="643">
        <v>356.71746445838653</v>
      </c>
      <c r="E188" s="640">
        <v>197</v>
      </c>
    </row>
    <row r="189" spans="2:10" s="454" customFormat="1">
      <c r="B189" s="641" t="s">
        <v>875</v>
      </c>
      <c r="C189" s="642">
        <v>334</v>
      </c>
      <c r="D189" s="643">
        <v>294.40541564932261</v>
      </c>
      <c r="E189" s="640">
        <v>315</v>
      </c>
    </row>
    <row r="190" spans="2:10">
      <c r="B190" s="641" t="s">
        <v>876</v>
      </c>
      <c r="C190" s="642">
        <v>7730</v>
      </c>
      <c r="D190" s="643">
        <v>384.70305204390291</v>
      </c>
      <c r="E190" s="640">
        <v>148</v>
      </c>
      <c r="F190" s="453"/>
      <c r="G190" s="453"/>
      <c r="H190" s="453"/>
      <c r="I190" s="453"/>
      <c r="J190" s="453"/>
    </row>
    <row r="191" spans="2:10">
      <c r="B191" s="641" t="s">
        <v>877</v>
      </c>
      <c r="C191" s="642">
        <v>807</v>
      </c>
      <c r="D191" s="643">
        <v>318.54424883555697</v>
      </c>
      <c r="E191" s="640">
        <v>270</v>
      </c>
      <c r="F191" s="453"/>
      <c r="G191" s="453"/>
      <c r="H191" s="453"/>
      <c r="I191" s="453"/>
      <c r="J191" s="453"/>
    </row>
    <row r="192" spans="2:10">
      <c r="B192" s="641" t="s">
        <v>517</v>
      </c>
      <c r="C192" s="642">
        <v>1904</v>
      </c>
      <c r="D192" s="643">
        <v>469.77547495682211</v>
      </c>
      <c r="E192" s="640">
        <v>38</v>
      </c>
      <c r="F192" s="453"/>
      <c r="G192" s="453"/>
      <c r="H192" s="453"/>
      <c r="I192" s="453"/>
      <c r="J192" s="453"/>
    </row>
    <row r="193" spans="2:10">
      <c r="B193" s="641" t="s">
        <v>878</v>
      </c>
      <c r="C193" s="642">
        <v>971</v>
      </c>
      <c r="D193" s="643">
        <v>313.68723024836532</v>
      </c>
      <c r="E193" s="640">
        <v>280</v>
      </c>
      <c r="F193" s="453"/>
      <c r="G193" s="453"/>
      <c r="H193" s="453"/>
      <c r="I193" s="453"/>
      <c r="J193" s="453"/>
    </row>
    <row r="194" spans="2:10">
      <c r="B194" s="641" t="s">
        <v>211</v>
      </c>
      <c r="C194" s="642">
        <v>879</v>
      </c>
      <c r="D194" s="643">
        <v>481.66231033519097</v>
      </c>
      <c r="E194" s="640">
        <v>27</v>
      </c>
      <c r="F194" s="453"/>
      <c r="G194" s="453"/>
      <c r="H194" s="453"/>
      <c r="I194" s="453"/>
      <c r="J194" s="453"/>
    </row>
    <row r="195" spans="2:10">
      <c r="B195" s="641" t="s">
        <v>879</v>
      </c>
      <c r="C195" s="642">
        <v>3489</v>
      </c>
      <c r="D195" s="643">
        <v>416.56170044091789</v>
      </c>
      <c r="E195" s="640">
        <v>87</v>
      </c>
      <c r="F195" s="453"/>
      <c r="G195" s="453"/>
      <c r="H195" s="453"/>
      <c r="I195" s="453"/>
      <c r="J195" s="453"/>
    </row>
    <row r="196" spans="2:10">
      <c r="B196" s="641" t="s">
        <v>880</v>
      </c>
      <c r="C196" s="642">
        <v>377</v>
      </c>
      <c r="D196" s="643">
        <v>282.04840459357348</v>
      </c>
      <c r="E196" s="640">
        <v>334</v>
      </c>
      <c r="F196" s="453"/>
      <c r="G196" s="453"/>
      <c r="H196" s="453"/>
      <c r="I196" s="453"/>
      <c r="J196" s="453"/>
    </row>
    <row r="197" spans="2:10">
      <c r="B197" s="641" t="s">
        <v>881</v>
      </c>
      <c r="C197" s="642">
        <v>1239</v>
      </c>
      <c r="D197" s="643">
        <v>265.45259775040171</v>
      </c>
      <c r="E197" s="640">
        <v>351</v>
      </c>
      <c r="F197" s="453"/>
      <c r="G197" s="453"/>
      <c r="H197" s="453"/>
      <c r="I197" s="453"/>
      <c r="J197" s="453"/>
    </row>
    <row r="198" spans="2:10">
      <c r="B198" s="641" t="s">
        <v>882</v>
      </c>
      <c r="C198" s="642">
        <v>627</v>
      </c>
      <c r="D198" s="643">
        <v>310.72060419547154</v>
      </c>
      <c r="E198" s="640">
        <v>285</v>
      </c>
      <c r="F198" s="453"/>
      <c r="G198" s="453"/>
      <c r="H198" s="453"/>
      <c r="I198" s="453"/>
      <c r="J198" s="453"/>
    </row>
    <row r="199" spans="2:10">
      <c r="B199" s="641" t="s">
        <v>883</v>
      </c>
      <c r="C199" s="642">
        <v>768</v>
      </c>
      <c r="D199" s="643">
        <v>384.75604562966225</v>
      </c>
      <c r="E199" s="640">
        <v>147</v>
      </c>
      <c r="F199" s="453"/>
      <c r="G199" s="453"/>
      <c r="H199" s="453"/>
      <c r="I199" s="453"/>
      <c r="J199" s="453"/>
    </row>
    <row r="200" spans="2:10">
      <c r="B200" s="641" t="s">
        <v>884</v>
      </c>
      <c r="C200" s="642">
        <v>893</v>
      </c>
      <c r="D200" s="643">
        <v>446.08514081903826</v>
      </c>
      <c r="E200" s="640">
        <v>54</v>
      </c>
      <c r="F200" s="453"/>
      <c r="G200" s="453"/>
      <c r="H200" s="453"/>
      <c r="I200" s="453"/>
      <c r="J200" s="453"/>
    </row>
    <row r="201" spans="2:10">
      <c r="B201" s="641" t="s">
        <v>403</v>
      </c>
      <c r="C201" s="642">
        <v>2414</v>
      </c>
      <c r="D201" s="643">
        <v>400.93340751874706</v>
      </c>
      <c r="E201" s="640">
        <v>120</v>
      </c>
      <c r="F201" s="453"/>
      <c r="G201" s="453"/>
      <c r="H201" s="453"/>
      <c r="I201" s="453"/>
      <c r="J201" s="453"/>
    </row>
    <row r="202" spans="2:10">
      <c r="B202" s="641" t="s">
        <v>885</v>
      </c>
      <c r="C202" s="642">
        <v>1563</v>
      </c>
      <c r="D202" s="643">
        <v>300.8980739058033</v>
      </c>
      <c r="E202" s="640">
        <v>302</v>
      </c>
      <c r="F202" s="453"/>
      <c r="G202" s="453"/>
      <c r="H202" s="453"/>
      <c r="I202" s="453"/>
      <c r="J202" s="453"/>
    </row>
    <row r="203" spans="2:10" s="454" customFormat="1">
      <c r="B203" s="641" t="s">
        <v>886</v>
      </c>
      <c r="C203" s="642">
        <v>1555</v>
      </c>
      <c r="D203" s="643">
        <v>335.10331095001249</v>
      </c>
      <c r="E203" s="640">
        <v>246</v>
      </c>
    </row>
    <row r="204" spans="2:10" s="454" customFormat="1">
      <c r="B204" s="641" t="s">
        <v>887</v>
      </c>
      <c r="C204" s="642">
        <v>336</v>
      </c>
      <c r="D204" s="643">
        <v>134.23676809000256</v>
      </c>
      <c r="E204" s="640">
        <v>377</v>
      </c>
    </row>
    <row r="205" spans="2:10" s="454" customFormat="1">
      <c r="B205" s="641" t="s">
        <v>888</v>
      </c>
      <c r="C205" s="642">
        <v>756</v>
      </c>
      <c r="D205" s="643">
        <v>361.31967710638378</v>
      </c>
      <c r="E205" s="640">
        <v>185</v>
      </c>
    </row>
    <row r="206" spans="2:10">
      <c r="B206" s="641" t="s">
        <v>502</v>
      </c>
      <c r="C206" s="642">
        <v>10583</v>
      </c>
      <c r="D206" s="643">
        <v>542.36499426783291</v>
      </c>
      <c r="E206" s="640">
        <v>9</v>
      </c>
      <c r="F206" s="453"/>
      <c r="G206" s="453"/>
      <c r="H206" s="453"/>
      <c r="I206" s="453"/>
      <c r="J206" s="453"/>
    </row>
    <row r="207" spans="2:10">
      <c r="B207" s="641" t="s">
        <v>889</v>
      </c>
      <c r="C207" s="642">
        <v>481</v>
      </c>
      <c r="D207" s="643">
        <v>434.01367910057206</v>
      </c>
      <c r="E207" s="640">
        <v>70</v>
      </c>
      <c r="F207" s="453"/>
      <c r="G207" s="453"/>
      <c r="H207" s="453"/>
      <c r="I207" s="453"/>
      <c r="J207" s="453"/>
    </row>
    <row r="208" spans="2:10">
      <c r="B208" s="641" t="s">
        <v>890</v>
      </c>
      <c r="C208" s="642">
        <v>457</v>
      </c>
      <c r="D208" s="643">
        <v>350.75331373617519</v>
      </c>
      <c r="E208" s="640">
        <v>212</v>
      </c>
      <c r="F208" s="453"/>
      <c r="G208" s="453"/>
      <c r="H208" s="453"/>
      <c r="I208" s="453"/>
      <c r="J208" s="453"/>
    </row>
    <row r="209" spans="2:10">
      <c r="B209" s="641" t="s">
        <v>891</v>
      </c>
      <c r="C209" s="642">
        <v>401</v>
      </c>
      <c r="D209" s="643">
        <v>300.22160996645903</v>
      </c>
      <c r="E209" s="640">
        <v>304</v>
      </c>
      <c r="F209" s="453"/>
      <c r="G209" s="453"/>
      <c r="H209" s="453"/>
      <c r="I209" s="453"/>
      <c r="J209" s="453"/>
    </row>
    <row r="210" spans="2:10">
      <c r="B210" s="641" t="s">
        <v>892</v>
      </c>
      <c r="C210" s="642">
        <v>326</v>
      </c>
      <c r="D210" s="643">
        <v>302.68704388033649</v>
      </c>
      <c r="E210" s="640">
        <v>296</v>
      </c>
      <c r="F210" s="453"/>
      <c r="G210" s="453"/>
      <c r="H210" s="453"/>
      <c r="I210" s="453"/>
      <c r="J210" s="453"/>
    </row>
    <row r="211" spans="2:10">
      <c r="B211" s="641" t="s">
        <v>893</v>
      </c>
      <c r="C211" s="642">
        <v>1901</v>
      </c>
      <c r="D211" s="643">
        <v>402.66977900821649</v>
      </c>
      <c r="E211" s="640">
        <v>115</v>
      </c>
      <c r="F211" s="453"/>
      <c r="G211" s="453"/>
      <c r="H211" s="453"/>
      <c r="I211" s="453"/>
      <c r="J211" s="453"/>
    </row>
    <row r="212" spans="2:10">
      <c r="B212" s="641" t="s">
        <v>894</v>
      </c>
      <c r="C212" s="642">
        <v>322</v>
      </c>
      <c r="D212" s="643">
        <v>302.82796174210716</v>
      </c>
      <c r="E212" s="640">
        <v>295</v>
      </c>
      <c r="F212" s="453"/>
      <c r="G212" s="453"/>
      <c r="H212" s="453"/>
      <c r="I212" s="453"/>
      <c r="J212" s="453"/>
    </row>
    <row r="213" spans="2:10">
      <c r="B213" s="641"/>
      <c r="C213" s="642"/>
      <c r="D213" s="643"/>
      <c r="E213" s="640"/>
      <c r="F213" s="453"/>
      <c r="G213" s="453"/>
      <c r="H213" s="453"/>
      <c r="I213" s="453"/>
      <c r="J213" s="453"/>
    </row>
    <row r="214" spans="2:10">
      <c r="B214" s="641"/>
      <c r="C214" s="642"/>
      <c r="D214" s="643"/>
      <c r="E214" s="640"/>
      <c r="F214" s="453"/>
      <c r="G214" s="453"/>
      <c r="H214" s="453"/>
      <c r="I214" s="453"/>
      <c r="J214" s="453"/>
    </row>
    <row r="215" spans="2:10">
      <c r="B215" s="641"/>
      <c r="C215" s="642"/>
      <c r="D215" s="643"/>
      <c r="E215" s="640"/>
      <c r="F215" s="453"/>
      <c r="G215" s="453"/>
      <c r="H215" s="453"/>
      <c r="I215" s="453"/>
      <c r="J215" s="453"/>
    </row>
    <row r="216" spans="2:10" ht="40.200000000000003" thickBot="1">
      <c r="B216" s="448" t="s">
        <v>200</v>
      </c>
      <c r="C216" s="449" t="s">
        <v>1</v>
      </c>
      <c r="D216" s="303" t="s">
        <v>201</v>
      </c>
      <c r="E216" s="450" t="s">
        <v>14</v>
      </c>
      <c r="F216" s="453"/>
      <c r="G216" s="453"/>
      <c r="H216" s="453"/>
      <c r="I216" s="453"/>
      <c r="J216" s="453"/>
    </row>
    <row r="217" spans="2:10">
      <c r="B217" s="641" t="s">
        <v>895</v>
      </c>
      <c r="C217" s="642">
        <v>962</v>
      </c>
      <c r="D217" s="643">
        <v>318.3775322100762</v>
      </c>
      <c r="E217" s="640">
        <v>271</v>
      </c>
      <c r="F217" s="453"/>
      <c r="G217" s="453"/>
      <c r="H217" s="453"/>
      <c r="I217" s="453"/>
      <c r="J217" s="453"/>
    </row>
    <row r="218" spans="2:10">
      <c r="B218" s="641" t="s">
        <v>896</v>
      </c>
      <c r="C218" s="642">
        <v>2518</v>
      </c>
      <c r="D218" s="643">
        <v>359.83920132274488</v>
      </c>
      <c r="E218" s="640">
        <v>190</v>
      </c>
      <c r="F218" s="453"/>
      <c r="G218" s="453"/>
      <c r="H218" s="453"/>
      <c r="I218" s="453"/>
      <c r="J218" s="453"/>
    </row>
    <row r="219" spans="2:10">
      <c r="B219" s="641" t="s">
        <v>897</v>
      </c>
      <c r="C219" s="642">
        <v>344</v>
      </c>
      <c r="D219" s="643">
        <v>274.23032158288294</v>
      </c>
      <c r="E219" s="640">
        <v>343</v>
      </c>
      <c r="F219" s="453"/>
      <c r="G219" s="453"/>
      <c r="H219" s="453"/>
      <c r="I219" s="453"/>
      <c r="J219" s="453"/>
    </row>
    <row r="220" spans="2:10">
      <c r="B220" s="641" t="s">
        <v>898</v>
      </c>
      <c r="C220" s="642">
        <v>312</v>
      </c>
      <c r="D220" s="643">
        <v>246.89599506208009</v>
      </c>
      <c r="E220" s="640">
        <v>364</v>
      </c>
      <c r="F220" s="453"/>
      <c r="G220" s="453"/>
      <c r="H220" s="453"/>
      <c r="I220" s="453"/>
      <c r="J220" s="453"/>
    </row>
    <row r="221" spans="2:10">
      <c r="B221" s="641" t="s">
        <v>899</v>
      </c>
      <c r="C221" s="642">
        <v>648</v>
      </c>
      <c r="D221" s="643">
        <v>302.28251286333375</v>
      </c>
      <c r="E221" s="640">
        <v>298</v>
      </c>
      <c r="F221" s="453"/>
      <c r="G221" s="453"/>
      <c r="H221" s="453"/>
      <c r="I221" s="453"/>
      <c r="J221" s="453"/>
    </row>
    <row r="222" spans="2:10">
      <c r="B222" s="641" t="s">
        <v>900</v>
      </c>
      <c r="C222" s="642">
        <v>329</v>
      </c>
      <c r="D222" s="643">
        <v>321.25768967874228</v>
      </c>
      <c r="E222" s="640">
        <v>269</v>
      </c>
      <c r="F222" s="453"/>
      <c r="G222" s="453"/>
      <c r="H222" s="453"/>
      <c r="I222" s="453"/>
      <c r="J222" s="453"/>
    </row>
    <row r="223" spans="2:10">
      <c r="B223" s="641" t="s">
        <v>525</v>
      </c>
      <c r="C223" s="642">
        <v>51024</v>
      </c>
      <c r="D223" s="643">
        <v>397.72896015437726</v>
      </c>
      <c r="E223" s="640">
        <v>125</v>
      </c>
      <c r="F223" s="453"/>
      <c r="G223" s="453"/>
      <c r="H223" s="453"/>
      <c r="I223" s="453"/>
      <c r="J223" s="453"/>
    </row>
    <row r="224" spans="2:10">
      <c r="B224" s="641" t="s">
        <v>901</v>
      </c>
      <c r="C224" s="642">
        <v>5111</v>
      </c>
      <c r="D224" s="643">
        <v>413.60904032344212</v>
      </c>
      <c r="E224" s="640">
        <v>96</v>
      </c>
      <c r="F224" s="453"/>
      <c r="G224" s="453"/>
      <c r="H224" s="453"/>
      <c r="I224" s="453"/>
      <c r="J224" s="453"/>
    </row>
    <row r="225" spans="2:10">
      <c r="B225" s="641" t="s">
        <v>902</v>
      </c>
      <c r="C225" s="642">
        <v>836</v>
      </c>
      <c r="D225" s="643">
        <v>287.47786317291656</v>
      </c>
      <c r="E225" s="640">
        <v>325</v>
      </c>
      <c r="F225" s="453"/>
      <c r="G225" s="453"/>
      <c r="H225" s="453"/>
      <c r="I225" s="453"/>
      <c r="J225" s="453"/>
    </row>
    <row r="226" spans="2:10">
      <c r="B226" s="641" t="s">
        <v>903</v>
      </c>
      <c r="C226" s="642">
        <v>294</v>
      </c>
      <c r="D226" s="643">
        <v>219.12825711048836</v>
      </c>
      <c r="E226" s="640">
        <v>372</v>
      </c>
      <c r="F226" s="453"/>
      <c r="G226" s="453"/>
      <c r="H226" s="453"/>
      <c r="I226" s="453"/>
      <c r="J226" s="453"/>
    </row>
    <row r="227" spans="2:10">
      <c r="B227" s="641" t="s">
        <v>333</v>
      </c>
      <c r="C227" s="642">
        <v>1018</v>
      </c>
      <c r="D227" s="643">
        <v>402.95447168631301</v>
      </c>
      <c r="E227" s="640">
        <v>114</v>
      </c>
      <c r="F227" s="453"/>
      <c r="G227" s="453"/>
      <c r="H227" s="453"/>
      <c r="I227" s="453"/>
      <c r="J227" s="453"/>
    </row>
    <row r="228" spans="2:10">
      <c r="B228" s="641" t="s">
        <v>217</v>
      </c>
      <c r="C228" s="642">
        <v>814</v>
      </c>
      <c r="D228" s="643">
        <v>350.4195132870986</v>
      </c>
      <c r="E228" s="640">
        <v>214</v>
      </c>
      <c r="F228" s="453"/>
      <c r="G228" s="453"/>
      <c r="H228" s="453"/>
      <c r="I228" s="453"/>
      <c r="J228" s="453"/>
    </row>
    <row r="229" spans="2:10" s="454" customFormat="1">
      <c r="B229" s="641" t="s">
        <v>904</v>
      </c>
      <c r="C229" s="642">
        <v>349</v>
      </c>
      <c r="D229" s="643">
        <v>231.33264839425979</v>
      </c>
      <c r="E229" s="640">
        <v>370</v>
      </c>
    </row>
    <row r="230" spans="2:10" s="454" customFormat="1">
      <c r="B230" s="641" t="s">
        <v>905</v>
      </c>
      <c r="C230" s="642">
        <v>2465</v>
      </c>
      <c r="D230" s="643">
        <v>407.1452757108525</v>
      </c>
      <c r="E230" s="640">
        <v>106</v>
      </c>
    </row>
    <row r="231" spans="2:10" s="454" customFormat="1">
      <c r="B231" s="641" t="s">
        <v>906</v>
      </c>
      <c r="C231" s="642">
        <v>1723</v>
      </c>
      <c r="D231" s="643">
        <v>429.97497011636528</v>
      </c>
      <c r="E231" s="640">
        <v>77</v>
      </c>
    </row>
    <row r="232" spans="2:10" s="454" customFormat="1">
      <c r="B232" s="641" t="s">
        <v>907</v>
      </c>
      <c r="C232" s="642">
        <v>368</v>
      </c>
      <c r="D232" s="643">
        <v>295.64169511950189</v>
      </c>
      <c r="E232" s="640">
        <v>312</v>
      </c>
    </row>
    <row r="233" spans="2:10">
      <c r="B233" s="641" t="s">
        <v>908</v>
      </c>
      <c r="C233" s="642">
        <v>1138</v>
      </c>
      <c r="D233" s="643">
        <v>146.8824901357695</v>
      </c>
      <c r="E233" s="640">
        <v>376</v>
      </c>
      <c r="F233" s="453"/>
      <c r="G233" s="453"/>
      <c r="H233" s="453"/>
      <c r="I233" s="453"/>
      <c r="J233" s="453"/>
    </row>
    <row r="234" spans="2:10">
      <c r="B234" s="641" t="s">
        <v>909</v>
      </c>
      <c r="C234" s="642">
        <v>786</v>
      </c>
      <c r="D234" s="643">
        <v>386.79960237394562</v>
      </c>
      <c r="E234" s="640">
        <v>143</v>
      </c>
      <c r="F234" s="453"/>
      <c r="G234" s="453"/>
      <c r="H234" s="453"/>
      <c r="I234" s="453"/>
      <c r="J234" s="453"/>
    </row>
    <row r="235" spans="2:10">
      <c r="B235" s="641" t="s">
        <v>221</v>
      </c>
      <c r="C235" s="642">
        <v>5494</v>
      </c>
      <c r="D235" s="643">
        <v>414.69502856595079</v>
      </c>
      <c r="E235" s="640">
        <v>90</v>
      </c>
      <c r="F235" s="453"/>
      <c r="G235" s="453"/>
      <c r="H235" s="453"/>
      <c r="I235" s="453"/>
      <c r="J235" s="453"/>
    </row>
    <row r="236" spans="2:10">
      <c r="B236" s="641" t="s">
        <v>910</v>
      </c>
      <c r="C236" s="642">
        <v>632</v>
      </c>
      <c r="D236" s="643">
        <v>247.07478312541781</v>
      </c>
      <c r="E236" s="640">
        <v>362</v>
      </c>
      <c r="F236" s="453"/>
      <c r="G236" s="453"/>
      <c r="H236" s="453"/>
      <c r="I236" s="453"/>
      <c r="J236" s="453"/>
    </row>
    <row r="237" spans="2:10">
      <c r="B237" s="641" t="s">
        <v>911</v>
      </c>
      <c r="C237" s="642">
        <v>326</v>
      </c>
      <c r="D237" s="643">
        <v>303.39975244069279</v>
      </c>
      <c r="E237" s="640">
        <v>294</v>
      </c>
      <c r="F237" s="453"/>
      <c r="G237" s="453"/>
      <c r="H237" s="453"/>
      <c r="I237" s="453"/>
      <c r="J237" s="453"/>
    </row>
    <row r="238" spans="2:10">
      <c r="B238" s="641" t="s">
        <v>508</v>
      </c>
      <c r="C238" s="642">
        <v>28103</v>
      </c>
      <c r="D238" s="643">
        <v>505.02863170720093</v>
      </c>
      <c r="E238" s="640">
        <v>17</v>
      </c>
      <c r="F238" s="453"/>
      <c r="G238" s="453"/>
      <c r="H238" s="453"/>
      <c r="I238" s="453"/>
      <c r="J238" s="453"/>
    </row>
    <row r="239" spans="2:10">
      <c r="B239" s="641" t="s">
        <v>912</v>
      </c>
      <c r="C239" s="642">
        <v>383</v>
      </c>
      <c r="D239" s="643">
        <v>343.59945095857967</v>
      </c>
      <c r="E239" s="640">
        <v>230</v>
      </c>
      <c r="F239" s="453"/>
      <c r="G239" s="453"/>
      <c r="H239" s="453"/>
      <c r="I239" s="453"/>
      <c r="J239" s="453"/>
    </row>
    <row r="240" spans="2:10">
      <c r="B240" s="641" t="s">
        <v>913</v>
      </c>
      <c r="C240" s="642">
        <v>529</v>
      </c>
      <c r="D240" s="643">
        <v>373.40034304833029</v>
      </c>
      <c r="E240" s="640">
        <v>166</v>
      </c>
      <c r="F240" s="453"/>
      <c r="G240" s="453"/>
      <c r="H240" s="453"/>
      <c r="I240" s="453"/>
      <c r="J240" s="453"/>
    </row>
    <row r="241" spans="2:10">
      <c r="B241" s="641" t="s">
        <v>914</v>
      </c>
      <c r="C241" s="642">
        <v>6281</v>
      </c>
      <c r="D241" s="643">
        <v>403.68710746393748</v>
      </c>
      <c r="E241" s="640">
        <v>112</v>
      </c>
      <c r="F241" s="453"/>
      <c r="G241" s="453"/>
      <c r="H241" s="453"/>
      <c r="I241" s="453"/>
      <c r="J241" s="453"/>
    </row>
    <row r="242" spans="2:10">
      <c r="B242" s="641" t="s">
        <v>915</v>
      </c>
      <c r="C242" s="642">
        <v>13482</v>
      </c>
      <c r="D242" s="643">
        <v>402.58488040254906</v>
      </c>
      <c r="E242" s="640">
        <v>116</v>
      </c>
      <c r="F242" s="453"/>
      <c r="G242" s="453"/>
      <c r="H242" s="453"/>
      <c r="I242" s="453"/>
      <c r="J242" s="453"/>
    </row>
    <row r="243" spans="2:10">
      <c r="B243" s="641" t="s">
        <v>916</v>
      </c>
      <c r="C243" s="642">
        <v>471</v>
      </c>
      <c r="D243" s="643">
        <v>430.92800483078531</v>
      </c>
      <c r="E243" s="640">
        <v>74</v>
      </c>
      <c r="F243" s="453"/>
      <c r="G243" s="453"/>
      <c r="H243" s="453"/>
      <c r="I243" s="453"/>
      <c r="J243" s="453"/>
    </row>
    <row r="244" spans="2:10">
      <c r="B244" s="641" t="s">
        <v>334</v>
      </c>
      <c r="C244" s="642">
        <v>1909</v>
      </c>
      <c r="D244" s="643">
        <v>462.23655664032236</v>
      </c>
      <c r="E244" s="640">
        <v>44</v>
      </c>
      <c r="F244" s="453"/>
      <c r="G244" s="453"/>
      <c r="H244" s="453"/>
      <c r="I244" s="453"/>
      <c r="J244" s="453"/>
    </row>
    <row r="245" spans="2:10">
      <c r="B245" s="641" t="s">
        <v>335</v>
      </c>
      <c r="C245" s="642">
        <v>1454</v>
      </c>
      <c r="D245" s="643">
        <v>282.63028886992595</v>
      </c>
      <c r="E245" s="640">
        <v>331</v>
      </c>
      <c r="F245" s="453"/>
      <c r="G245" s="453"/>
      <c r="H245" s="453"/>
      <c r="I245" s="453"/>
      <c r="J245" s="453"/>
    </row>
    <row r="246" spans="2:10">
      <c r="B246" s="641" t="s">
        <v>917</v>
      </c>
      <c r="C246" s="642">
        <v>726</v>
      </c>
      <c r="D246" s="643">
        <v>411.46898963392863</v>
      </c>
      <c r="E246" s="640">
        <v>99</v>
      </c>
      <c r="F246" s="453"/>
      <c r="G246" s="453"/>
      <c r="H246" s="453"/>
      <c r="I246" s="453"/>
      <c r="J246" s="453"/>
    </row>
    <row r="247" spans="2:10">
      <c r="B247" s="641" t="s">
        <v>918</v>
      </c>
      <c r="C247" s="642">
        <v>444</v>
      </c>
      <c r="D247" s="643">
        <v>292.06491208451462</v>
      </c>
      <c r="E247" s="640">
        <v>318</v>
      </c>
      <c r="F247" s="453"/>
      <c r="G247" s="453"/>
      <c r="H247" s="453"/>
      <c r="I247" s="453"/>
      <c r="J247" s="453"/>
    </row>
    <row r="248" spans="2:10">
      <c r="B248" s="641" t="s">
        <v>212</v>
      </c>
      <c r="C248" s="642">
        <v>1451</v>
      </c>
      <c r="D248" s="643">
        <v>387.4126919708653</v>
      </c>
      <c r="E248" s="640">
        <v>142</v>
      </c>
      <c r="F248" s="453"/>
      <c r="G248" s="453"/>
      <c r="H248" s="453"/>
      <c r="I248" s="453"/>
      <c r="J248" s="453"/>
    </row>
    <row r="249" spans="2:10">
      <c r="B249" s="641" t="s">
        <v>919</v>
      </c>
      <c r="C249" s="642">
        <v>491</v>
      </c>
      <c r="D249" s="643">
        <v>378.53965414890251</v>
      </c>
      <c r="E249" s="640">
        <v>159</v>
      </c>
      <c r="F249" s="453"/>
      <c r="G249" s="453"/>
      <c r="H249" s="453"/>
      <c r="I249" s="453"/>
      <c r="J249" s="453"/>
    </row>
    <row r="250" spans="2:10">
      <c r="B250" s="641" t="s">
        <v>920</v>
      </c>
      <c r="C250" s="642">
        <v>358</v>
      </c>
      <c r="D250" s="643">
        <v>314.17012575580731</v>
      </c>
      <c r="E250" s="640">
        <v>279</v>
      </c>
      <c r="F250" s="453"/>
      <c r="G250" s="453"/>
      <c r="H250" s="453"/>
      <c r="I250" s="453"/>
      <c r="J250" s="453"/>
    </row>
    <row r="251" spans="2:10">
      <c r="B251" s="641" t="s">
        <v>921</v>
      </c>
      <c r="C251" s="642">
        <v>482</v>
      </c>
      <c r="D251" s="643">
        <v>412.31469362965242</v>
      </c>
      <c r="E251" s="640">
        <v>97</v>
      </c>
      <c r="F251" s="453"/>
      <c r="G251" s="453"/>
      <c r="H251" s="453"/>
      <c r="I251" s="453"/>
      <c r="J251" s="453"/>
    </row>
    <row r="252" spans="2:10">
      <c r="B252" s="641" t="s">
        <v>922</v>
      </c>
      <c r="C252" s="642">
        <v>368</v>
      </c>
      <c r="D252" s="643">
        <v>312.73635815111624</v>
      </c>
      <c r="E252" s="640">
        <v>281</v>
      </c>
      <c r="F252" s="453"/>
      <c r="G252" s="453"/>
      <c r="H252" s="453"/>
      <c r="I252" s="453"/>
      <c r="J252" s="453"/>
    </row>
    <row r="253" spans="2:10" s="454" customFormat="1">
      <c r="B253" s="641" t="s">
        <v>923</v>
      </c>
      <c r="C253" s="642">
        <v>517</v>
      </c>
      <c r="D253" s="643">
        <v>300.25321160591909</v>
      </c>
      <c r="E253" s="640">
        <v>303</v>
      </c>
    </row>
    <row r="254" spans="2:10" s="454" customFormat="1">
      <c r="B254" s="641" t="s">
        <v>505</v>
      </c>
      <c r="C254" s="642">
        <v>1959</v>
      </c>
      <c r="D254" s="643">
        <v>520.01210441651938</v>
      </c>
      <c r="E254" s="640">
        <v>13</v>
      </c>
    </row>
    <row r="255" spans="2:10" s="454" customFormat="1">
      <c r="B255" s="641" t="s">
        <v>924</v>
      </c>
      <c r="C255" s="642">
        <v>511</v>
      </c>
      <c r="D255" s="643">
        <v>374.40286040854602</v>
      </c>
      <c r="E255" s="640">
        <v>164</v>
      </c>
    </row>
    <row r="256" spans="2:10">
      <c r="B256" s="641" t="s">
        <v>521</v>
      </c>
      <c r="C256" s="642">
        <v>1230</v>
      </c>
      <c r="D256" s="643">
        <v>382.55785021149541</v>
      </c>
      <c r="E256" s="640">
        <v>154</v>
      </c>
      <c r="F256" s="453"/>
      <c r="G256" s="453"/>
      <c r="H256" s="453"/>
      <c r="I256" s="453"/>
      <c r="J256" s="453"/>
    </row>
    <row r="257" spans="2:10">
      <c r="B257" s="641" t="s">
        <v>925</v>
      </c>
      <c r="C257" s="642">
        <v>7466</v>
      </c>
      <c r="D257" s="643">
        <v>446.8277385106141</v>
      </c>
      <c r="E257" s="640">
        <v>53</v>
      </c>
      <c r="F257" s="453"/>
      <c r="G257" s="453"/>
      <c r="H257" s="453"/>
      <c r="I257" s="453"/>
      <c r="J257" s="453"/>
    </row>
    <row r="258" spans="2:10">
      <c r="B258" s="641" t="s">
        <v>926</v>
      </c>
      <c r="C258" s="642">
        <v>536</v>
      </c>
      <c r="D258" s="643">
        <v>422.70626646267408</v>
      </c>
      <c r="E258" s="640">
        <v>82</v>
      </c>
      <c r="F258" s="453"/>
      <c r="G258" s="453"/>
      <c r="H258" s="453"/>
      <c r="I258" s="453"/>
      <c r="J258" s="453"/>
    </row>
    <row r="259" spans="2:10">
      <c r="B259" s="641" t="s">
        <v>927</v>
      </c>
      <c r="C259" s="642">
        <v>3287</v>
      </c>
      <c r="D259" s="643">
        <v>381.111612251689</v>
      </c>
      <c r="E259" s="640">
        <v>155</v>
      </c>
      <c r="F259" s="453"/>
      <c r="G259" s="453"/>
      <c r="H259" s="453"/>
      <c r="I259" s="453"/>
      <c r="J259" s="453"/>
    </row>
    <row r="260" spans="2:10">
      <c r="B260" s="641" t="s">
        <v>928</v>
      </c>
      <c r="C260" s="642">
        <v>4809</v>
      </c>
      <c r="D260" s="643">
        <v>404.16315786819689</v>
      </c>
      <c r="E260" s="640">
        <v>110</v>
      </c>
      <c r="F260" s="453"/>
      <c r="G260" s="453"/>
      <c r="H260" s="453"/>
      <c r="I260" s="453"/>
      <c r="J260" s="453"/>
    </row>
    <row r="261" spans="2:10">
      <c r="B261" s="641" t="s">
        <v>929</v>
      </c>
      <c r="C261" s="642">
        <v>78369</v>
      </c>
      <c r="D261" s="643">
        <v>400.50778309444121</v>
      </c>
      <c r="E261" s="640">
        <v>123</v>
      </c>
      <c r="F261" s="453"/>
      <c r="G261" s="453"/>
      <c r="H261" s="453"/>
      <c r="I261" s="453"/>
      <c r="J261" s="453"/>
    </row>
    <row r="262" spans="2:10">
      <c r="B262" s="641" t="s">
        <v>336</v>
      </c>
      <c r="C262" s="642">
        <v>555</v>
      </c>
      <c r="D262" s="643">
        <v>353.9247383826596</v>
      </c>
      <c r="E262" s="640">
        <v>205</v>
      </c>
      <c r="F262" s="453"/>
      <c r="G262" s="453"/>
      <c r="H262" s="453"/>
      <c r="I262" s="453"/>
      <c r="J262" s="453"/>
    </row>
    <row r="263" spans="2:10">
      <c r="B263" s="641" t="s">
        <v>513</v>
      </c>
      <c r="C263" s="642">
        <v>3362</v>
      </c>
      <c r="D263" s="643">
        <v>478.72575222738482</v>
      </c>
      <c r="E263" s="640">
        <v>31</v>
      </c>
      <c r="F263" s="453"/>
      <c r="G263" s="453"/>
      <c r="H263" s="453"/>
      <c r="I263" s="453"/>
      <c r="J263" s="453"/>
    </row>
    <row r="264" spans="2:10">
      <c r="B264" s="641" t="s">
        <v>930</v>
      </c>
      <c r="C264" s="642">
        <v>1016</v>
      </c>
      <c r="D264" s="643">
        <v>370.72850340260169</v>
      </c>
      <c r="E264" s="640">
        <v>168</v>
      </c>
      <c r="F264" s="453"/>
      <c r="G264" s="453"/>
      <c r="H264" s="453"/>
      <c r="I264" s="453"/>
      <c r="J264" s="453"/>
    </row>
    <row r="265" spans="2:10">
      <c r="B265" s="641" t="s">
        <v>204</v>
      </c>
      <c r="C265" s="642">
        <v>1464</v>
      </c>
      <c r="D265" s="643">
        <v>441.89823059601929</v>
      </c>
      <c r="E265" s="640">
        <v>61</v>
      </c>
      <c r="F265" s="453"/>
      <c r="G265" s="453"/>
      <c r="H265" s="453"/>
      <c r="I265" s="453"/>
      <c r="J265" s="453"/>
    </row>
    <row r="266" spans="2:10">
      <c r="B266" s="641"/>
      <c r="C266" s="642"/>
      <c r="D266" s="643"/>
      <c r="E266" s="640"/>
      <c r="F266" s="453"/>
      <c r="G266" s="453"/>
      <c r="H266" s="453"/>
      <c r="I266" s="453"/>
      <c r="J266" s="453"/>
    </row>
    <row r="267" spans="2:10">
      <c r="B267" s="641"/>
      <c r="C267" s="642"/>
      <c r="D267" s="643"/>
      <c r="E267" s="640"/>
      <c r="F267" s="453"/>
      <c r="G267" s="453"/>
      <c r="H267" s="453"/>
      <c r="I267" s="453"/>
      <c r="J267" s="453"/>
    </row>
    <row r="268" spans="2:10">
      <c r="B268" s="641"/>
      <c r="C268" s="642"/>
      <c r="D268" s="643"/>
      <c r="E268" s="640"/>
      <c r="F268" s="453"/>
      <c r="G268" s="453"/>
      <c r="H268" s="453"/>
      <c r="I268" s="453"/>
      <c r="J268" s="453"/>
    </row>
    <row r="269" spans="2:10" ht="40.200000000000003" thickBot="1">
      <c r="B269" s="448" t="s">
        <v>200</v>
      </c>
      <c r="C269" s="449" t="s">
        <v>1</v>
      </c>
      <c r="D269" s="303" t="s">
        <v>201</v>
      </c>
      <c r="E269" s="450" t="s">
        <v>14</v>
      </c>
      <c r="F269" s="453"/>
      <c r="G269" s="453"/>
      <c r="H269" s="453"/>
      <c r="I269" s="453"/>
      <c r="J269" s="453"/>
    </row>
    <row r="270" spans="2:10">
      <c r="B270" s="641" t="s">
        <v>931</v>
      </c>
      <c r="C270" s="642">
        <v>479</v>
      </c>
      <c r="D270" s="643">
        <v>349.30358054400932</v>
      </c>
      <c r="E270" s="640">
        <v>216</v>
      </c>
      <c r="F270" s="453"/>
      <c r="G270" s="453"/>
      <c r="H270" s="453"/>
      <c r="I270" s="453"/>
      <c r="J270" s="453"/>
    </row>
    <row r="271" spans="2:10">
      <c r="B271" s="641" t="s">
        <v>932</v>
      </c>
      <c r="C271" s="642">
        <v>2032</v>
      </c>
      <c r="D271" s="643">
        <v>340.27788244002016</v>
      </c>
      <c r="E271" s="640">
        <v>236</v>
      </c>
      <c r="F271" s="453"/>
      <c r="G271" s="453"/>
      <c r="H271" s="453"/>
      <c r="I271" s="453"/>
      <c r="J271" s="453"/>
    </row>
    <row r="272" spans="2:10">
      <c r="B272" s="641" t="s">
        <v>933</v>
      </c>
      <c r="C272" s="642">
        <v>284</v>
      </c>
      <c r="D272" s="643">
        <v>253.69827771028372</v>
      </c>
      <c r="E272" s="640">
        <v>360</v>
      </c>
      <c r="F272" s="453"/>
      <c r="G272" s="453"/>
      <c r="H272" s="453"/>
      <c r="I272" s="453"/>
      <c r="J272" s="453"/>
    </row>
    <row r="273" spans="2:10">
      <c r="B273" s="641" t="s">
        <v>934</v>
      </c>
      <c r="C273" s="642">
        <v>4295</v>
      </c>
      <c r="D273" s="643">
        <v>342.78089078338405</v>
      </c>
      <c r="E273" s="640">
        <v>231</v>
      </c>
      <c r="F273" s="453"/>
      <c r="G273" s="453"/>
      <c r="H273" s="453"/>
      <c r="I273" s="453"/>
      <c r="J273" s="453"/>
    </row>
    <row r="274" spans="2:10">
      <c r="B274" s="641" t="s">
        <v>509</v>
      </c>
      <c r="C274" s="642">
        <v>1236</v>
      </c>
      <c r="D274" s="643">
        <v>489.96289601369989</v>
      </c>
      <c r="E274" s="640">
        <v>22</v>
      </c>
      <c r="F274" s="453"/>
      <c r="G274" s="453"/>
      <c r="H274" s="453"/>
      <c r="I274" s="453"/>
      <c r="J274" s="453"/>
    </row>
    <row r="275" spans="2:10">
      <c r="B275" s="641" t="s">
        <v>935</v>
      </c>
      <c r="C275" s="642">
        <v>3495</v>
      </c>
      <c r="D275" s="643">
        <v>403.88282197954584</v>
      </c>
      <c r="E275" s="640">
        <v>111</v>
      </c>
      <c r="F275" s="453"/>
      <c r="G275" s="453"/>
      <c r="H275" s="453"/>
      <c r="I275" s="453"/>
      <c r="J275" s="453"/>
    </row>
    <row r="276" spans="2:10">
      <c r="B276" s="641" t="s">
        <v>402</v>
      </c>
      <c r="C276" s="642">
        <v>10158</v>
      </c>
      <c r="D276" s="643">
        <v>475.91583813988962</v>
      </c>
      <c r="E276" s="640">
        <v>32</v>
      </c>
      <c r="F276" s="453"/>
      <c r="G276" s="453"/>
      <c r="H276" s="453"/>
      <c r="I276" s="453"/>
      <c r="J276" s="453"/>
    </row>
    <row r="277" spans="2:10">
      <c r="B277" s="641" t="s">
        <v>936</v>
      </c>
      <c r="C277" s="642">
        <v>563</v>
      </c>
      <c r="D277" s="643">
        <v>337.13786124052365</v>
      </c>
      <c r="E277" s="640">
        <v>242</v>
      </c>
      <c r="F277" s="453"/>
      <c r="G277" s="453"/>
      <c r="H277" s="453"/>
      <c r="I277" s="453"/>
      <c r="J277" s="453"/>
    </row>
    <row r="278" spans="2:10">
      <c r="B278" s="641" t="s">
        <v>937</v>
      </c>
      <c r="C278" s="642">
        <v>539</v>
      </c>
      <c r="D278" s="643">
        <v>347.94845973093709</v>
      </c>
      <c r="E278" s="640">
        <v>222</v>
      </c>
      <c r="F278" s="453"/>
      <c r="G278" s="453"/>
      <c r="H278" s="453"/>
      <c r="I278" s="453"/>
      <c r="J278" s="453"/>
    </row>
    <row r="279" spans="2:10">
      <c r="B279" s="641" t="s">
        <v>938</v>
      </c>
      <c r="C279" s="642">
        <v>346</v>
      </c>
      <c r="D279" s="643">
        <v>301.5197992191857</v>
      </c>
      <c r="E279" s="640">
        <v>299</v>
      </c>
      <c r="F279" s="453"/>
      <c r="G279" s="453"/>
      <c r="H279" s="453"/>
      <c r="I279" s="453"/>
      <c r="J279" s="453"/>
    </row>
    <row r="280" spans="2:10">
      <c r="B280" s="641" t="s">
        <v>939</v>
      </c>
      <c r="C280" s="642">
        <v>3375</v>
      </c>
      <c r="D280" s="643">
        <v>409.92666260181363</v>
      </c>
      <c r="E280" s="640">
        <v>102</v>
      </c>
      <c r="F280" s="453"/>
      <c r="G280" s="453"/>
      <c r="H280" s="453"/>
      <c r="I280" s="453"/>
      <c r="J280" s="453"/>
    </row>
    <row r="281" spans="2:10">
      <c r="B281" s="641" t="s">
        <v>337</v>
      </c>
      <c r="C281" s="642">
        <v>2648</v>
      </c>
      <c r="D281" s="643">
        <v>487.32369482641855</v>
      </c>
      <c r="E281" s="640">
        <v>25</v>
      </c>
      <c r="F281" s="453"/>
      <c r="G281" s="453"/>
      <c r="H281" s="453"/>
      <c r="I281" s="453"/>
      <c r="J281" s="453"/>
    </row>
    <row r="282" spans="2:10">
      <c r="B282" s="641" t="s">
        <v>940</v>
      </c>
      <c r="C282" s="642">
        <v>811</v>
      </c>
      <c r="D282" s="643">
        <v>439.05476003573074</v>
      </c>
      <c r="E282" s="640">
        <v>64</v>
      </c>
      <c r="F282" s="453"/>
      <c r="G282" s="453"/>
      <c r="H282" s="453"/>
      <c r="I282" s="453"/>
      <c r="J282" s="453"/>
    </row>
    <row r="283" spans="2:10">
      <c r="B283" s="641" t="s">
        <v>338</v>
      </c>
      <c r="C283" s="642">
        <v>2127</v>
      </c>
      <c r="D283" s="643">
        <v>473.72887207093237</v>
      </c>
      <c r="E283" s="640">
        <v>33</v>
      </c>
      <c r="F283" s="453"/>
      <c r="G283" s="453"/>
      <c r="H283" s="453"/>
      <c r="I283" s="453"/>
      <c r="J283" s="453"/>
    </row>
    <row r="284" spans="2:10">
      <c r="B284" s="641" t="s">
        <v>941</v>
      </c>
      <c r="C284" s="642">
        <v>1247</v>
      </c>
      <c r="D284" s="643">
        <v>328.86235251301474</v>
      </c>
      <c r="E284" s="640">
        <v>254</v>
      </c>
      <c r="F284" s="453"/>
      <c r="G284" s="453"/>
      <c r="H284" s="453"/>
      <c r="I284" s="453"/>
      <c r="J284" s="453"/>
    </row>
    <row r="285" spans="2:10">
      <c r="B285" s="641" t="s">
        <v>942</v>
      </c>
      <c r="C285" s="642">
        <v>24989</v>
      </c>
      <c r="D285" s="643">
        <v>418.90298680226766</v>
      </c>
      <c r="E285" s="640">
        <v>85</v>
      </c>
      <c r="F285" s="453"/>
      <c r="G285" s="453"/>
      <c r="H285" s="453"/>
      <c r="I285" s="453"/>
      <c r="J285" s="453"/>
    </row>
    <row r="286" spans="2:10">
      <c r="B286" s="641" t="s">
        <v>507</v>
      </c>
      <c r="C286" s="642">
        <v>21550</v>
      </c>
      <c r="D286" s="643">
        <v>513.96567567883415</v>
      </c>
      <c r="E286" s="640">
        <v>15</v>
      </c>
      <c r="F286" s="453"/>
      <c r="G286" s="453"/>
      <c r="H286" s="453"/>
      <c r="I286" s="453"/>
      <c r="J286" s="453"/>
    </row>
    <row r="287" spans="2:10">
      <c r="B287" s="641" t="s">
        <v>943</v>
      </c>
      <c r="C287" s="642">
        <v>216</v>
      </c>
      <c r="D287" s="643">
        <v>215.44415408246724</v>
      </c>
      <c r="E287" s="640">
        <v>373</v>
      </c>
      <c r="F287" s="453"/>
      <c r="G287" s="453"/>
      <c r="H287" s="453"/>
      <c r="I287" s="453"/>
      <c r="J287" s="453"/>
    </row>
    <row r="288" spans="2:10">
      <c r="B288" s="641" t="s">
        <v>944</v>
      </c>
      <c r="C288" s="642">
        <v>10025</v>
      </c>
      <c r="D288" s="643">
        <v>425.45787118281532</v>
      </c>
      <c r="E288" s="640">
        <v>79</v>
      </c>
      <c r="F288" s="453"/>
      <c r="G288" s="453"/>
      <c r="H288" s="453"/>
      <c r="I288" s="453"/>
      <c r="J288" s="453"/>
    </row>
    <row r="289" spans="2:10">
      <c r="B289" s="641" t="s">
        <v>945</v>
      </c>
      <c r="C289" s="642">
        <v>436</v>
      </c>
      <c r="D289" s="643">
        <v>332.2689549531699</v>
      </c>
      <c r="E289" s="640">
        <v>251</v>
      </c>
      <c r="F289" s="453"/>
      <c r="G289" s="453"/>
      <c r="H289" s="453"/>
      <c r="I289" s="453"/>
      <c r="J289" s="453"/>
    </row>
    <row r="290" spans="2:10">
      <c r="B290" s="641" t="s">
        <v>514</v>
      </c>
      <c r="C290" s="642">
        <v>2005</v>
      </c>
      <c r="D290" s="643">
        <v>472.75805398166034</v>
      </c>
      <c r="E290" s="640">
        <v>35</v>
      </c>
      <c r="F290" s="453"/>
      <c r="G290" s="453"/>
      <c r="H290" s="453"/>
      <c r="I290" s="453"/>
      <c r="J290" s="453"/>
    </row>
    <row r="291" spans="2:10">
      <c r="B291" s="641" t="s">
        <v>946</v>
      </c>
      <c r="C291" s="642">
        <v>1756</v>
      </c>
      <c r="D291" s="643">
        <v>341.56911717221226</v>
      </c>
      <c r="E291" s="640">
        <v>234</v>
      </c>
      <c r="F291" s="453"/>
      <c r="G291" s="453"/>
      <c r="H291" s="453"/>
      <c r="I291" s="453"/>
      <c r="J291" s="453"/>
    </row>
    <row r="292" spans="2:10">
      <c r="B292" s="641" t="s">
        <v>947</v>
      </c>
      <c r="C292" s="642">
        <v>9860</v>
      </c>
      <c r="D292" s="643">
        <v>442.94519923324663</v>
      </c>
      <c r="E292" s="640">
        <v>60</v>
      </c>
      <c r="F292" s="453"/>
      <c r="G292" s="453"/>
      <c r="H292" s="453"/>
      <c r="I292" s="453"/>
      <c r="J292" s="453"/>
    </row>
    <row r="293" spans="2:10">
      <c r="B293" s="641" t="s">
        <v>948</v>
      </c>
      <c r="C293" s="642">
        <v>529</v>
      </c>
      <c r="D293" s="643">
        <v>356.73583340638885</v>
      </c>
      <c r="E293" s="640">
        <v>196</v>
      </c>
      <c r="F293" s="453"/>
      <c r="G293" s="453"/>
      <c r="H293" s="453"/>
      <c r="I293" s="453"/>
      <c r="J293" s="453"/>
    </row>
    <row r="294" spans="2:10">
      <c r="B294" s="641" t="s">
        <v>339</v>
      </c>
      <c r="C294" s="642">
        <v>1311</v>
      </c>
      <c r="D294" s="643">
        <v>621.22985504636722</v>
      </c>
      <c r="E294" s="640">
        <v>2</v>
      </c>
      <c r="F294" s="453"/>
      <c r="G294" s="453"/>
      <c r="H294" s="453"/>
      <c r="I294" s="453"/>
      <c r="J294" s="453"/>
    </row>
    <row r="295" spans="2:10">
      <c r="B295" s="641" t="s">
        <v>949</v>
      </c>
      <c r="C295" s="642">
        <v>5196</v>
      </c>
      <c r="D295" s="643">
        <v>324.57716266088312</v>
      </c>
      <c r="E295" s="640">
        <v>263</v>
      </c>
      <c r="F295" s="453"/>
      <c r="G295" s="453"/>
      <c r="H295" s="453"/>
      <c r="I295" s="453"/>
      <c r="J295" s="453"/>
    </row>
    <row r="296" spans="2:10">
      <c r="B296" s="641" t="s">
        <v>950</v>
      </c>
      <c r="C296" s="642">
        <v>1473</v>
      </c>
      <c r="D296" s="643">
        <v>279.6074486057592</v>
      </c>
      <c r="E296" s="640">
        <v>335</v>
      </c>
      <c r="F296" s="453"/>
      <c r="G296" s="453"/>
      <c r="H296" s="453"/>
      <c r="I296" s="453"/>
      <c r="J296" s="453"/>
    </row>
    <row r="297" spans="2:10">
      <c r="B297" s="641" t="s">
        <v>951</v>
      </c>
      <c r="C297" s="642">
        <v>587</v>
      </c>
      <c r="D297" s="643">
        <v>369.03616805919665</v>
      </c>
      <c r="E297" s="640">
        <v>171</v>
      </c>
      <c r="F297" s="453"/>
      <c r="G297" s="453"/>
      <c r="H297" s="453"/>
      <c r="I297" s="453"/>
      <c r="J297" s="453"/>
    </row>
    <row r="298" spans="2:10">
      <c r="B298" s="641" t="s">
        <v>205</v>
      </c>
      <c r="C298" s="642">
        <v>712</v>
      </c>
      <c r="D298" s="643">
        <v>445.0611959144382</v>
      </c>
      <c r="E298" s="640">
        <v>55</v>
      </c>
      <c r="F298" s="453"/>
      <c r="G298" s="453"/>
      <c r="H298" s="453"/>
      <c r="I298" s="453"/>
      <c r="J298" s="453"/>
    </row>
    <row r="299" spans="2:10">
      <c r="B299" s="641" t="s">
        <v>952</v>
      </c>
      <c r="C299" s="642">
        <v>718</v>
      </c>
      <c r="D299" s="643">
        <v>367.43633832801112</v>
      </c>
      <c r="E299" s="640">
        <v>175</v>
      </c>
      <c r="F299" s="453"/>
      <c r="G299" s="453"/>
      <c r="H299" s="453"/>
      <c r="I299" s="453"/>
      <c r="J299" s="453"/>
    </row>
    <row r="300" spans="2:10" s="454" customFormat="1">
      <c r="B300" s="641" t="s">
        <v>953</v>
      </c>
      <c r="C300" s="642">
        <v>4681</v>
      </c>
      <c r="D300" s="643">
        <v>414.06823589770806</v>
      </c>
      <c r="E300" s="640">
        <v>94</v>
      </c>
    </row>
    <row r="301" spans="2:10" s="454" customFormat="1">
      <c r="B301" s="641" t="s">
        <v>954</v>
      </c>
      <c r="C301" s="642">
        <v>459</v>
      </c>
      <c r="D301" s="643">
        <v>341.01546828333255</v>
      </c>
      <c r="E301" s="640">
        <v>235</v>
      </c>
    </row>
    <row r="302" spans="2:10">
      <c r="B302" s="641" t="s">
        <v>955</v>
      </c>
      <c r="C302" s="642">
        <v>1444</v>
      </c>
      <c r="D302" s="643">
        <v>350.96076725273548</v>
      </c>
      <c r="E302" s="640">
        <v>211</v>
      </c>
      <c r="F302" s="453"/>
      <c r="G302" s="453"/>
      <c r="H302" s="453"/>
      <c r="I302" s="453"/>
      <c r="J302" s="453"/>
    </row>
    <row r="303" spans="2:10">
      <c r="B303" s="641" t="s">
        <v>956</v>
      </c>
      <c r="C303" s="642">
        <v>683</v>
      </c>
      <c r="D303" s="643">
        <v>385.39015816231529</v>
      </c>
      <c r="E303" s="640">
        <v>145</v>
      </c>
      <c r="F303" s="453"/>
      <c r="G303" s="453"/>
      <c r="H303" s="453"/>
      <c r="I303" s="453"/>
      <c r="J303" s="453"/>
    </row>
    <row r="304" spans="2:10">
      <c r="B304" s="641" t="s">
        <v>520</v>
      </c>
      <c r="C304" s="642">
        <v>1949</v>
      </c>
      <c r="D304" s="643">
        <v>458.13872036143363</v>
      </c>
      <c r="E304" s="640">
        <v>46</v>
      </c>
      <c r="F304" s="453"/>
      <c r="G304" s="453"/>
      <c r="H304" s="453"/>
      <c r="I304" s="453"/>
      <c r="J304" s="453"/>
    </row>
    <row r="305" spans="2:10">
      <c r="B305" s="641" t="s">
        <v>340</v>
      </c>
      <c r="C305" s="642">
        <v>6197</v>
      </c>
      <c r="D305" s="643">
        <v>512.95380104809112</v>
      </c>
      <c r="E305" s="640">
        <v>16</v>
      </c>
      <c r="F305" s="453"/>
      <c r="G305" s="453"/>
      <c r="H305" s="453"/>
      <c r="I305" s="453"/>
      <c r="J305" s="453"/>
    </row>
    <row r="306" spans="2:10">
      <c r="B306" s="641" t="s">
        <v>223</v>
      </c>
      <c r="C306" s="642">
        <v>16642</v>
      </c>
      <c r="D306" s="643">
        <v>393.90738276923844</v>
      </c>
      <c r="E306" s="640">
        <v>131</v>
      </c>
      <c r="F306" s="453"/>
      <c r="G306" s="453"/>
      <c r="H306" s="453"/>
      <c r="I306" s="453"/>
      <c r="J306" s="453"/>
    </row>
    <row r="307" spans="2:10">
      <c r="B307" s="641" t="s">
        <v>957</v>
      </c>
      <c r="C307" s="642">
        <v>1258</v>
      </c>
      <c r="D307" s="643">
        <v>407.50614660503322</v>
      </c>
      <c r="E307" s="640">
        <v>105</v>
      </c>
      <c r="F307" s="453"/>
      <c r="G307" s="453"/>
      <c r="H307" s="453"/>
      <c r="I307" s="453"/>
      <c r="J307" s="453"/>
    </row>
    <row r="308" spans="2:10">
      <c r="B308" s="641" t="s">
        <v>958</v>
      </c>
      <c r="C308" s="642">
        <v>611</v>
      </c>
      <c r="D308" s="643">
        <v>295.34457672916756</v>
      </c>
      <c r="E308" s="640">
        <v>313</v>
      </c>
      <c r="F308" s="453"/>
      <c r="G308" s="453"/>
      <c r="H308" s="453"/>
      <c r="I308" s="453"/>
      <c r="J308" s="453"/>
    </row>
    <row r="309" spans="2:10">
      <c r="B309" s="641" t="s">
        <v>959</v>
      </c>
      <c r="C309" s="642">
        <v>4061</v>
      </c>
      <c r="D309" s="643">
        <v>376.13309980540367</v>
      </c>
      <c r="E309" s="640">
        <v>162</v>
      </c>
      <c r="F309" s="453"/>
      <c r="G309" s="453"/>
      <c r="H309" s="453"/>
      <c r="I309" s="453"/>
      <c r="J309" s="453"/>
    </row>
    <row r="310" spans="2:10">
      <c r="B310" s="641" t="s">
        <v>960</v>
      </c>
      <c r="C310" s="642">
        <v>1206</v>
      </c>
      <c r="D310" s="643">
        <v>345.13251543223129</v>
      </c>
      <c r="E310" s="640">
        <v>228</v>
      </c>
      <c r="F310" s="453"/>
      <c r="G310" s="453"/>
      <c r="H310" s="453"/>
      <c r="I310" s="453"/>
      <c r="J310" s="453"/>
    </row>
    <row r="311" spans="2:10">
      <c r="B311" s="641" t="s">
        <v>961</v>
      </c>
      <c r="C311" s="642">
        <v>410</v>
      </c>
      <c r="D311" s="643">
        <v>269.04299438290724</v>
      </c>
      <c r="E311" s="640">
        <v>346</v>
      </c>
      <c r="F311" s="453"/>
      <c r="G311" s="453"/>
      <c r="H311" s="453"/>
      <c r="I311" s="453"/>
      <c r="J311" s="453"/>
    </row>
    <row r="312" spans="2:10">
      <c r="B312" s="641" t="s">
        <v>962</v>
      </c>
      <c r="C312" s="642">
        <v>454</v>
      </c>
      <c r="D312" s="643">
        <v>421.67052114389742</v>
      </c>
      <c r="E312" s="640">
        <v>84</v>
      </c>
      <c r="F312" s="453"/>
      <c r="G312" s="453"/>
      <c r="H312" s="453"/>
      <c r="I312" s="453"/>
      <c r="J312" s="453"/>
    </row>
    <row r="313" spans="2:10" s="454" customFormat="1">
      <c r="B313" s="641" t="s">
        <v>529</v>
      </c>
      <c r="C313" s="642">
        <v>8937</v>
      </c>
      <c r="D313" s="643">
        <v>415.84327031394611</v>
      </c>
      <c r="E313" s="640">
        <v>88</v>
      </c>
    </row>
    <row r="314" spans="2:10" s="454" customFormat="1">
      <c r="B314" s="641" t="s">
        <v>963</v>
      </c>
      <c r="C314" s="642">
        <v>527</v>
      </c>
      <c r="D314" s="643">
        <v>263.27753048673867</v>
      </c>
      <c r="E314" s="640">
        <v>355</v>
      </c>
    </row>
    <row r="315" spans="2:10">
      <c r="B315" s="641" t="s">
        <v>964</v>
      </c>
      <c r="C315" s="642">
        <v>369</v>
      </c>
      <c r="D315" s="643">
        <v>342.17041755918433</v>
      </c>
      <c r="E315" s="640">
        <v>233</v>
      </c>
      <c r="F315" s="453"/>
      <c r="G315" s="453"/>
      <c r="H315" s="453"/>
      <c r="I315" s="453"/>
      <c r="J315" s="453"/>
    </row>
    <row r="316" spans="2:10">
      <c r="B316" s="641" t="s">
        <v>965</v>
      </c>
      <c r="C316" s="642">
        <v>1380</v>
      </c>
      <c r="D316" s="643">
        <v>353.17783271655173</v>
      </c>
      <c r="E316" s="640">
        <v>208</v>
      </c>
      <c r="F316" s="453"/>
      <c r="G316" s="453"/>
      <c r="H316" s="453"/>
      <c r="I316" s="453"/>
      <c r="J316" s="453"/>
    </row>
    <row r="317" spans="2:10">
      <c r="B317" s="641" t="s">
        <v>966</v>
      </c>
      <c r="C317" s="642">
        <v>1098</v>
      </c>
      <c r="D317" s="643">
        <v>264.54197857161785</v>
      </c>
      <c r="E317" s="640">
        <v>353</v>
      </c>
      <c r="F317" s="453"/>
      <c r="G317" s="453"/>
      <c r="H317" s="453"/>
      <c r="I317" s="453"/>
      <c r="J317" s="453"/>
    </row>
    <row r="318" spans="2:10">
      <c r="B318" s="641" t="s">
        <v>967</v>
      </c>
      <c r="C318" s="642">
        <v>1477</v>
      </c>
      <c r="D318" s="643">
        <v>395.12897202262155</v>
      </c>
      <c r="E318" s="640">
        <v>128</v>
      </c>
      <c r="F318" s="453"/>
      <c r="G318" s="453"/>
      <c r="H318" s="453"/>
      <c r="I318" s="453"/>
      <c r="J318" s="453"/>
    </row>
    <row r="319" spans="2:10">
      <c r="B319" s="641"/>
      <c r="C319" s="642"/>
      <c r="D319" s="643"/>
      <c r="E319" s="640"/>
      <c r="F319" s="453"/>
      <c r="G319" s="453"/>
      <c r="H319" s="453"/>
      <c r="I319" s="453"/>
      <c r="J319" s="453"/>
    </row>
    <row r="320" spans="2:10">
      <c r="B320" s="641"/>
      <c r="C320" s="642"/>
      <c r="D320" s="643"/>
      <c r="E320" s="640"/>
      <c r="F320" s="453"/>
      <c r="G320" s="453"/>
      <c r="H320" s="453"/>
      <c r="I320" s="453"/>
      <c r="J320" s="453"/>
    </row>
    <row r="321" spans="2:10">
      <c r="B321" s="641"/>
      <c r="C321" s="642"/>
      <c r="D321" s="643"/>
      <c r="E321" s="640"/>
      <c r="F321" s="453"/>
      <c r="G321" s="453"/>
      <c r="H321" s="453"/>
      <c r="I321" s="453"/>
      <c r="J321" s="453"/>
    </row>
    <row r="322" spans="2:10" ht="40.200000000000003" thickBot="1">
      <c r="B322" s="448" t="s">
        <v>200</v>
      </c>
      <c r="C322" s="449" t="s">
        <v>1</v>
      </c>
      <c r="D322" s="303" t="s">
        <v>201</v>
      </c>
      <c r="E322" s="450" t="s">
        <v>14</v>
      </c>
      <c r="F322" s="453"/>
      <c r="G322" s="453"/>
      <c r="H322" s="453"/>
      <c r="I322" s="453"/>
      <c r="J322" s="453"/>
    </row>
    <row r="323" spans="2:10">
      <c r="B323" s="641" t="s">
        <v>968</v>
      </c>
      <c r="C323" s="642">
        <v>3993</v>
      </c>
      <c r="D323" s="643">
        <v>367.04652105530704</v>
      </c>
      <c r="E323" s="640">
        <v>176</v>
      </c>
      <c r="F323" s="453"/>
      <c r="G323" s="453"/>
      <c r="H323" s="453"/>
      <c r="I323" s="453"/>
      <c r="J323" s="453"/>
    </row>
    <row r="324" spans="2:10">
      <c r="B324" s="641" t="s">
        <v>969</v>
      </c>
      <c r="C324" s="642">
        <v>340</v>
      </c>
      <c r="D324" s="643">
        <v>304.05193922538297</v>
      </c>
      <c r="E324" s="640">
        <v>293</v>
      </c>
      <c r="F324" s="453"/>
      <c r="G324" s="453"/>
      <c r="H324" s="453"/>
      <c r="I324" s="453"/>
      <c r="J324" s="453"/>
    </row>
    <row r="325" spans="2:10">
      <c r="B325" s="641" t="s">
        <v>970</v>
      </c>
      <c r="C325" s="642">
        <v>8001</v>
      </c>
      <c r="D325" s="643">
        <v>373.44084596183535</v>
      </c>
      <c r="E325" s="640">
        <v>165</v>
      </c>
      <c r="F325" s="453"/>
      <c r="G325" s="453"/>
      <c r="H325" s="453"/>
      <c r="I325" s="453"/>
      <c r="J325" s="453"/>
    </row>
    <row r="326" spans="2:10">
      <c r="B326" s="641" t="s">
        <v>511</v>
      </c>
      <c r="C326" s="642">
        <v>14866</v>
      </c>
      <c r="D326" s="643">
        <v>480.27453120249874</v>
      </c>
      <c r="E326" s="640">
        <v>28</v>
      </c>
      <c r="F326" s="453"/>
      <c r="G326" s="453"/>
      <c r="H326" s="453"/>
      <c r="I326" s="453"/>
      <c r="J326" s="453"/>
    </row>
    <row r="327" spans="2:10">
      <c r="B327" s="641" t="s">
        <v>526</v>
      </c>
      <c r="C327" s="642">
        <v>18639</v>
      </c>
      <c r="D327" s="643">
        <v>429.92662022871752</v>
      </c>
      <c r="E327" s="640">
        <v>78</v>
      </c>
      <c r="F327" s="453"/>
      <c r="G327" s="453"/>
      <c r="H327" s="453"/>
      <c r="I327" s="453"/>
      <c r="J327" s="453"/>
    </row>
    <row r="328" spans="2:10">
      <c r="B328" s="641" t="s">
        <v>971</v>
      </c>
      <c r="C328" s="642">
        <v>6981</v>
      </c>
      <c r="D328" s="643">
        <v>380.04018703138036</v>
      </c>
      <c r="E328" s="640">
        <v>156</v>
      </c>
      <c r="F328" s="453"/>
      <c r="G328" s="453"/>
      <c r="H328" s="453"/>
      <c r="I328" s="453"/>
      <c r="J328" s="453"/>
    </row>
    <row r="329" spans="2:10">
      <c r="B329" s="641" t="s">
        <v>972</v>
      </c>
      <c r="C329" s="642">
        <v>1117</v>
      </c>
      <c r="D329" s="643">
        <v>414.26065413871243</v>
      </c>
      <c r="E329" s="640">
        <v>93</v>
      </c>
      <c r="F329" s="453"/>
      <c r="G329" s="453"/>
      <c r="H329" s="453"/>
      <c r="I329" s="453"/>
      <c r="J329" s="453"/>
    </row>
    <row r="330" spans="2:10">
      <c r="B330" s="641" t="s">
        <v>973</v>
      </c>
      <c r="C330" s="642">
        <v>914</v>
      </c>
      <c r="D330" s="643">
        <v>348.3470664908416</v>
      </c>
      <c r="E330" s="640">
        <v>221</v>
      </c>
      <c r="F330" s="453"/>
      <c r="G330" s="453"/>
      <c r="H330" s="453"/>
      <c r="I330" s="453"/>
      <c r="J330" s="453"/>
    </row>
    <row r="331" spans="2:10">
      <c r="B331" s="641" t="s">
        <v>206</v>
      </c>
      <c r="C331" s="642">
        <v>806</v>
      </c>
      <c r="D331" s="643">
        <v>559.06221821460781</v>
      </c>
      <c r="E331" s="640">
        <v>5</v>
      </c>
      <c r="F331" s="453"/>
      <c r="G331" s="453"/>
      <c r="H331" s="453"/>
      <c r="I331" s="453"/>
      <c r="J331" s="453"/>
    </row>
    <row r="332" spans="2:10">
      <c r="B332" s="641" t="s">
        <v>974</v>
      </c>
      <c r="C332" s="642">
        <v>1515</v>
      </c>
      <c r="D332" s="643">
        <v>357.39982778754171</v>
      </c>
      <c r="E332" s="640">
        <v>194</v>
      </c>
      <c r="F332" s="453"/>
      <c r="G332" s="453"/>
      <c r="H332" s="453"/>
      <c r="I332" s="453"/>
      <c r="J332" s="453"/>
    </row>
    <row r="333" spans="2:10">
      <c r="B333" s="641" t="s">
        <v>975</v>
      </c>
      <c r="C333" s="642">
        <v>1857</v>
      </c>
      <c r="D333" s="643">
        <v>383.77442247839332</v>
      </c>
      <c r="E333" s="640">
        <v>150</v>
      </c>
      <c r="F333" s="453"/>
      <c r="G333" s="453"/>
      <c r="H333" s="453"/>
      <c r="I333" s="453"/>
      <c r="J333" s="453"/>
    </row>
    <row r="334" spans="2:10">
      <c r="B334" s="641" t="s">
        <v>215</v>
      </c>
      <c r="C334" s="642">
        <v>1522</v>
      </c>
      <c r="D334" s="643">
        <v>437.84575286742938</v>
      </c>
      <c r="E334" s="640">
        <v>65</v>
      </c>
      <c r="F334" s="453"/>
      <c r="G334" s="453"/>
      <c r="H334" s="453"/>
      <c r="I334" s="453"/>
      <c r="J334" s="453"/>
    </row>
    <row r="335" spans="2:10">
      <c r="B335" s="641" t="s">
        <v>976</v>
      </c>
      <c r="C335" s="642">
        <v>2232</v>
      </c>
      <c r="D335" s="643">
        <v>396.00376842295753</v>
      </c>
      <c r="E335" s="640">
        <v>127</v>
      </c>
      <c r="F335" s="453"/>
      <c r="G335" s="453"/>
      <c r="H335" s="453"/>
      <c r="I335" s="453"/>
      <c r="J335" s="453"/>
    </row>
    <row r="336" spans="2:10">
      <c r="B336" s="641" t="s">
        <v>341</v>
      </c>
      <c r="C336" s="642">
        <v>16270</v>
      </c>
      <c r="D336" s="643">
        <v>472.99137830036494</v>
      </c>
      <c r="E336" s="640">
        <v>34</v>
      </c>
      <c r="F336" s="453"/>
      <c r="G336" s="453"/>
      <c r="H336" s="453"/>
      <c r="I336" s="453"/>
      <c r="J336" s="453"/>
    </row>
    <row r="337" spans="2:10">
      <c r="B337" s="641" t="s">
        <v>224</v>
      </c>
      <c r="C337" s="642">
        <v>612</v>
      </c>
      <c r="D337" s="643">
        <v>443.38829802648735</v>
      </c>
      <c r="E337" s="640">
        <v>59</v>
      </c>
      <c r="F337" s="453"/>
      <c r="G337" s="453"/>
      <c r="H337" s="453"/>
      <c r="I337" s="453"/>
      <c r="J337" s="453"/>
    </row>
    <row r="338" spans="2:10">
      <c r="B338" s="641" t="s">
        <v>977</v>
      </c>
      <c r="C338" s="642">
        <v>317</v>
      </c>
      <c r="D338" s="643">
        <v>274.44224159574742</v>
      </c>
      <c r="E338" s="640">
        <v>342</v>
      </c>
      <c r="F338" s="453"/>
      <c r="G338" s="453"/>
      <c r="H338" s="453"/>
      <c r="I338" s="453"/>
      <c r="J338" s="453"/>
    </row>
    <row r="339" spans="2:10">
      <c r="B339" s="641" t="s">
        <v>978</v>
      </c>
      <c r="C339" s="642">
        <v>445</v>
      </c>
      <c r="D339" s="643">
        <v>368.14282286952852</v>
      </c>
      <c r="E339" s="640">
        <v>173</v>
      </c>
      <c r="F339" s="453"/>
      <c r="G339" s="453"/>
      <c r="H339" s="453"/>
      <c r="I339" s="453"/>
      <c r="J339" s="453"/>
    </row>
    <row r="340" spans="2:10">
      <c r="B340" s="641" t="s">
        <v>979</v>
      </c>
      <c r="C340" s="642">
        <v>315</v>
      </c>
      <c r="D340" s="643">
        <v>293.16233748103747</v>
      </c>
      <c r="E340" s="640">
        <v>316</v>
      </c>
      <c r="F340" s="453"/>
      <c r="G340" s="453"/>
      <c r="H340" s="453"/>
      <c r="I340" s="453"/>
      <c r="J340" s="453"/>
    </row>
    <row r="341" spans="2:10">
      <c r="B341" s="641" t="s">
        <v>980</v>
      </c>
      <c r="C341" s="642">
        <v>1685</v>
      </c>
      <c r="D341" s="643">
        <v>383.11911252788127</v>
      </c>
      <c r="E341" s="640">
        <v>152</v>
      </c>
      <c r="F341" s="453"/>
      <c r="G341" s="453"/>
      <c r="H341" s="453"/>
      <c r="I341" s="453"/>
      <c r="J341" s="453"/>
    </row>
    <row r="342" spans="2:10">
      <c r="B342" s="641" t="s">
        <v>501</v>
      </c>
      <c r="C342" s="642">
        <v>714</v>
      </c>
      <c r="D342" s="643">
        <v>543.60239367776705</v>
      </c>
      <c r="E342" s="640">
        <v>8</v>
      </c>
      <c r="F342" s="453"/>
      <c r="G342" s="453"/>
      <c r="H342" s="453"/>
      <c r="I342" s="453"/>
      <c r="J342" s="453"/>
    </row>
    <row r="343" spans="2:10">
      <c r="B343" s="641" t="s">
        <v>981</v>
      </c>
      <c r="C343" s="642">
        <v>444</v>
      </c>
      <c r="D343" s="643">
        <v>263.40300065850749</v>
      </c>
      <c r="E343" s="640">
        <v>354</v>
      </c>
      <c r="F343" s="453"/>
      <c r="G343" s="453"/>
      <c r="H343" s="453"/>
      <c r="I343" s="453"/>
      <c r="J343" s="453"/>
    </row>
    <row r="344" spans="2:10">
      <c r="B344" s="641" t="s">
        <v>982</v>
      </c>
      <c r="C344" s="642">
        <v>767</v>
      </c>
      <c r="D344" s="643">
        <v>336.01885560827299</v>
      </c>
      <c r="E344" s="640">
        <v>245</v>
      </c>
      <c r="F344" s="453"/>
      <c r="G344" s="453"/>
      <c r="H344" s="453"/>
      <c r="I344" s="453"/>
      <c r="J344" s="453"/>
    </row>
    <row r="345" spans="2:10">
      <c r="B345" s="641" t="s">
        <v>983</v>
      </c>
      <c r="C345" s="642">
        <v>1034</v>
      </c>
      <c r="D345" s="643">
        <v>323.91048292108366</v>
      </c>
      <c r="E345" s="640">
        <v>264</v>
      </c>
      <c r="F345" s="453"/>
      <c r="G345" s="453"/>
      <c r="H345" s="453"/>
      <c r="I345" s="453"/>
      <c r="J345" s="453"/>
    </row>
    <row r="346" spans="2:10">
      <c r="B346" s="641" t="s">
        <v>984</v>
      </c>
      <c r="C346" s="642">
        <v>977</v>
      </c>
      <c r="D346" s="643">
        <v>311.8735395891058</v>
      </c>
      <c r="E346" s="640">
        <v>282</v>
      </c>
      <c r="F346" s="453"/>
      <c r="G346" s="453"/>
      <c r="H346" s="453"/>
      <c r="I346" s="453"/>
      <c r="J346" s="453"/>
    </row>
    <row r="347" spans="2:10">
      <c r="B347" s="641" t="s">
        <v>515</v>
      </c>
      <c r="C347" s="642">
        <v>2489</v>
      </c>
      <c r="D347" s="643">
        <v>471.62214141842873</v>
      </c>
      <c r="E347" s="640">
        <v>36</v>
      </c>
      <c r="F347" s="453"/>
      <c r="G347" s="453"/>
      <c r="H347" s="453"/>
      <c r="I347" s="453"/>
      <c r="J347" s="453"/>
    </row>
    <row r="348" spans="2:10">
      <c r="B348" s="641" t="s">
        <v>985</v>
      </c>
      <c r="C348" s="642">
        <v>746</v>
      </c>
      <c r="D348" s="643">
        <v>354.95075415140121</v>
      </c>
      <c r="E348" s="640">
        <v>201</v>
      </c>
      <c r="F348" s="453"/>
      <c r="G348" s="453"/>
      <c r="H348" s="453"/>
      <c r="I348" s="453"/>
      <c r="J348" s="453"/>
    </row>
    <row r="349" spans="2:10">
      <c r="B349" s="641" t="s">
        <v>986</v>
      </c>
      <c r="C349" s="642">
        <v>2289</v>
      </c>
      <c r="D349" s="643">
        <v>368.26101645832324</v>
      </c>
      <c r="E349" s="640">
        <v>172</v>
      </c>
      <c r="F349" s="453"/>
      <c r="G349" s="453"/>
      <c r="H349" s="453"/>
      <c r="I349" s="453"/>
      <c r="J349" s="453"/>
    </row>
    <row r="350" spans="2:10">
      <c r="B350" s="641" t="s">
        <v>987</v>
      </c>
      <c r="C350" s="642">
        <v>1682</v>
      </c>
      <c r="D350" s="643">
        <v>385.15085456777007</v>
      </c>
      <c r="E350" s="640">
        <v>146</v>
      </c>
      <c r="F350" s="453"/>
      <c r="G350" s="453"/>
      <c r="H350" s="453"/>
      <c r="I350" s="453"/>
      <c r="J350" s="453"/>
    </row>
    <row r="351" spans="2:10">
      <c r="B351" s="641" t="s">
        <v>988</v>
      </c>
      <c r="C351" s="642">
        <v>614</v>
      </c>
      <c r="D351" s="643">
        <v>443.85649122046078</v>
      </c>
      <c r="E351" s="640">
        <v>58</v>
      </c>
      <c r="F351" s="453"/>
      <c r="G351" s="453"/>
      <c r="H351" s="453"/>
      <c r="I351" s="453"/>
      <c r="J351" s="453"/>
    </row>
    <row r="352" spans="2:10">
      <c r="B352" s="641" t="s">
        <v>989</v>
      </c>
      <c r="C352" s="642">
        <v>551</v>
      </c>
      <c r="D352" s="643">
        <v>291.39100865711583</v>
      </c>
      <c r="E352" s="640">
        <v>320</v>
      </c>
      <c r="F352" s="453"/>
      <c r="G352" s="453"/>
      <c r="H352" s="453"/>
      <c r="I352" s="453"/>
      <c r="J352" s="453"/>
    </row>
    <row r="353" spans="2:10" s="454" customFormat="1">
      <c r="B353" s="641" t="s">
        <v>990</v>
      </c>
      <c r="C353" s="642">
        <v>492</v>
      </c>
      <c r="D353" s="643">
        <v>356.22488505955181</v>
      </c>
      <c r="E353" s="640">
        <v>200</v>
      </c>
    </row>
    <row r="354" spans="2:10" s="454" customFormat="1">
      <c r="B354" s="641" t="s">
        <v>991</v>
      </c>
      <c r="C354" s="642">
        <v>330</v>
      </c>
      <c r="D354" s="643">
        <v>259.17112362462598</v>
      </c>
      <c r="E354" s="640">
        <v>357</v>
      </c>
    </row>
    <row r="355" spans="2:10">
      <c r="B355" s="641" t="s">
        <v>992</v>
      </c>
      <c r="C355" s="642">
        <v>10347</v>
      </c>
      <c r="D355" s="643">
        <v>371.16606120957738</v>
      </c>
      <c r="E355" s="640">
        <v>167</v>
      </c>
      <c r="F355" s="453"/>
      <c r="G355" s="453"/>
      <c r="H355" s="453"/>
      <c r="I355" s="453"/>
      <c r="J355" s="453"/>
    </row>
    <row r="356" spans="2:10">
      <c r="B356" s="641" t="s">
        <v>993</v>
      </c>
      <c r="C356" s="642">
        <v>429</v>
      </c>
      <c r="D356" s="643">
        <v>278.58951879992208</v>
      </c>
      <c r="E356" s="640">
        <v>336</v>
      </c>
      <c r="F356" s="453"/>
      <c r="G356" s="453"/>
      <c r="H356" s="453"/>
      <c r="I356" s="453"/>
      <c r="J356" s="453"/>
    </row>
    <row r="357" spans="2:10">
      <c r="B357" s="641" t="s">
        <v>994</v>
      </c>
      <c r="C357" s="642">
        <v>427</v>
      </c>
      <c r="D357" s="643">
        <v>360.33147119879834</v>
      </c>
      <c r="E357" s="640">
        <v>187</v>
      </c>
      <c r="F357" s="453"/>
      <c r="G357" s="453"/>
      <c r="H357" s="453"/>
      <c r="I357" s="453"/>
      <c r="J357" s="453"/>
    </row>
    <row r="358" spans="2:10">
      <c r="B358" s="641" t="s">
        <v>524</v>
      </c>
      <c r="C358" s="642">
        <v>2088</v>
      </c>
      <c r="D358" s="643">
        <v>304.6814123909611</v>
      </c>
      <c r="E358" s="640">
        <v>292</v>
      </c>
      <c r="F358" s="453"/>
      <c r="G358" s="453"/>
      <c r="H358" s="453"/>
      <c r="I358" s="453"/>
      <c r="J358" s="453"/>
    </row>
    <row r="359" spans="2:10">
      <c r="B359" s="641" t="s">
        <v>995</v>
      </c>
      <c r="C359" s="642">
        <v>335</v>
      </c>
      <c r="D359" s="643">
        <v>311.75550923168555</v>
      </c>
      <c r="E359" s="640">
        <v>283</v>
      </c>
      <c r="F359" s="453"/>
      <c r="G359" s="453"/>
      <c r="H359" s="453"/>
      <c r="I359" s="453"/>
      <c r="J359" s="453"/>
    </row>
    <row r="360" spans="2:10">
      <c r="B360" s="641" t="s">
        <v>996</v>
      </c>
      <c r="C360" s="642">
        <v>2755</v>
      </c>
      <c r="D360" s="643">
        <v>415.80072957558139</v>
      </c>
      <c r="E360" s="640">
        <v>89</v>
      </c>
      <c r="F360" s="453"/>
      <c r="G360" s="453"/>
      <c r="H360" s="453"/>
      <c r="I360" s="453"/>
      <c r="J360" s="453"/>
    </row>
    <row r="361" spans="2:10">
      <c r="B361" s="641" t="s">
        <v>220</v>
      </c>
      <c r="C361" s="642">
        <v>1503</v>
      </c>
      <c r="D361" s="643">
        <v>409.07643442120991</v>
      </c>
      <c r="E361" s="640">
        <v>104</v>
      </c>
      <c r="F361" s="453"/>
      <c r="G361" s="453"/>
      <c r="H361" s="453"/>
      <c r="I361" s="453"/>
      <c r="J361" s="453"/>
    </row>
    <row r="362" spans="2:10">
      <c r="B362" s="641" t="s">
        <v>214</v>
      </c>
      <c r="C362" s="642">
        <v>13820</v>
      </c>
      <c r="D362" s="643">
        <v>496.54306145744374</v>
      </c>
      <c r="E362" s="640">
        <v>19</v>
      </c>
      <c r="F362" s="453"/>
      <c r="G362" s="453"/>
      <c r="H362" s="453"/>
      <c r="I362" s="453"/>
      <c r="J362" s="453"/>
    </row>
    <row r="363" spans="2:10">
      <c r="B363" s="641" t="s">
        <v>997</v>
      </c>
      <c r="C363" s="642">
        <v>561</v>
      </c>
      <c r="D363" s="643">
        <v>325.35885167464119</v>
      </c>
      <c r="E363" s="640">
        <v>261</v>
      </c>
      <c r="F363" s="453"/>
      <c r="G363" s="453"/>
      <c r="H363" s="453"/>
      <c r="I363" s="453"/>
      <c r="J363" s="453"/>
    </row>
    <row r="364" spans="2:10">
      <c r="B364" s="641" t="s">
        <v>998</v>
      </c>
      <c r="C364" s="642">
        <v>469</v>
      </c>
      <c r="D364" s="643">
        <v>314.34737731068782</v>
      </c>
      <c r="E364" s="640">
        <v>278</v>
      </c>
      <c r="F364" s="453"/>
      <c r="G364" s="453"/>
      <c r="H364" s="453"/>
      <c r="I364" s="453"/>
      <c r="J364" s="453"/>
    </row>
    <row r="365" spans="2:10">
      <c r="B365" s="641" t="s">
        <v>999</v>
      </c>
      <c r="C365" s="642">
        <v>2161</v>
      </c>
      <c r="D365" s="643">
        <v>354.26171432505845</v>
      </c>
      <c r="E365" s="640">
        <v>204</v>
      </c>
      <c r="F365" s="453"/>
      <c r="G365" s="453"/>
      <c r="H365" s="453"/>
      <c r="I365" s="453"/>
      <c r="J365" s="453"/>
    </row>
    <row r="366" spans="2:10">
      <c r="B366" s="641" t="s">
        <v>1000</v>
      </c>
      <c r="C366" s="642">
        <v>855</v>
      </c>
      <c r="D366" s="643">
        <v>365.58771967332279</v>
      </c>
      <c r="E366" s="640">
        <v>177</v>
      </c>
      <c r="F366" s="453"/>
      <c r="G366" s="453"/>
      <c r="H366" s="453"/>
      <c r="I366" s="453"/>
      <c r="J366" s="453"/>
    </row>
    <row r="367" spans="2:10">
      <c r="B367" s="641" t="s">
        <v>1001</v>
      </c>
      <c r="C367" s="642">
        <v>764</v>
      </c>
      <c r="D367" s="643">
        <v>402.25981561336727</v>
      </c>
      <c r="E367" s="640">
        <v>117</v>
      </c>
      <c r="F367" s="453"/>
      <c r="G367" s="453"/>
      <c r="H367" s="453"/>
      <c r="I367" s="453"/>
      <c r="J367" s="453"/>
    </row>
    <row r="368" spans="2:10">
      <c r="B368" s="641" t="s">
        <v>1002</v>
      </c>
      <c r="C368" s="642">
        <v>425</v>
      </c>
      <c r="D368" s="643">
        <v>296.43166029629214</v>
      </c>
      <c r="E368" s="640">
        <v>311</v>
      </c>
      <c r="F368" s="453"/>
      <c r="G368" s="453"/>
      <c r="H368" s="453"/>
      <c r="I368" s="453"/>
      <c r="J368" s="453"/>
    </row>
    <row r="369" spans="2:10">
      <c r="B369" s="641" t="s">
        <v>1003</v>
      </c>
      <c r="C369" s="642">
        <v>1641</v>
      </c>
      <c r="D369" s="643">
        <v>447.73309541544228</v>
      </c>
      <c r="E369" s="640">
        <v>51</v>
      </c>
      <c r="F369" s="453"/>
      <c r="G369" s="453"/>
      <c r="H369" s="453"/>
      <c r="I369" s="453"/>
      <c r="J369" s="453"/>
    </row>
    <row r="370" spans="2:10">
      <c r="B370" s="641" t="s">
        <v>1004</v>
      </c>
      <c r="C370" s="642">
        <v>4220</v>
      </c>
      <c r="D370" s="643">
        <v>430.4967136370546</v>
      </c>
      <c r="E370" s="640">
        <v>75</v>
      </c>
      <c r="F370" s="453"/>
      <c r="G370" s="453"/>
      <c r="H370" s="453"/>
      <c r="I370" s="453"/>
      <c r="J370" s="453"/>
    </row>
    <row r="371" spans="2:10">
      <c r="B371" s="641" t="s">
        <v>1005</v>
      </c>
      <c r="C371" s="642">
        <v>249</v>
      </c>
      <c r="D371" s="643">
        <v>248.47819578884341</v>
      </c>
      <c r="E371" s="640">
        <v>361</v>
      </c>
      <c r="F371" s="453"/>
      <c r="G371" s="453"/>
      <c r="H371" s="453"/>
      <c r="I371" s="453"/>
      <c r="J371" s="453"/>
    </row>
    <row r="372" spans="2:10" s="454" customFormat="1">
      <c r="B372" s="641"/>
      <c r="C372" s="642"/>
      <c r="D372" s="643"/>
      <c r="E372" s="640"/>
    </row>
    <row r="373" spans="2:10">
      <c r="B373" s="641"/>
      <c r="C373" s="642"/>
      <c r="D373" s="643"/>
      <c r="E373" s="640"/>
      <c r="F373" s="453"/>
      <c r="G373" s="453"/>
      <c r="H373" s="453"/>
      <c r="I373" s="453"/>
      <c r="J373" s="453"/>
    </row>
    <row r="374" spans="2:10">
      <c r="B374" s="641"/>
      <c r="C374" s="642"/>
      <c r="D374" s="643"/>
      <c r="E374" s="640"/>
      <c r="F374" s="453"/>
      <c r="G374" s="453"/>
      <c r="H374" s="453"/>
      <c r="I374" s="453"/>
      <c r="J374" s="453"/>
    </row>
    <row r="375" spans="2:10" ht="40.200000000000003" thickBot="1">
      <c r="B375" s="448" t="s">
        <v>200</v>
      </c>
      <c r="C375" s="449" t="s">
        <v>1</v>
      </c>
      <c r="D375" s="303" t="s">
        <v>201</v>
      </c>
      <c r="E375" s="450" t="s">
        <v>14</v>
      </c>
      <c r="F375" s="453"/>
      <c r="G375" s="453"/>
      <c r="H375" s="453"/>
      <c r="I375" s="453"/>
      <c r="J375" s="453"/>
    </row>
    <row r="376" spans="2:10">
      <c r="B376" s="641" t="s">
        <v>1006</v>
      </c>
      <c r="C376" s="642">
        <v>3269</v>
      </c>
      <c r="D376" s="643">
        <v>348.7015161955801</v>
      </c>
      <c r="E376" s="640">
        <v>218</v>
      </c>
      <c r="F376" s="453"/>
      <c r="G376" s="453"/>
      <c r="H376" s="453"/>
      <c r="I376" s="453"/>
      <c r="J376" s="453"/>
    </row>
    <row r="377" spans="2:10">
      <c r="B377" s="641" t="s">
        <v>1007</v>
      </c>
      <c r="C377" s="642">
        <v>482</v>
      </c>
      <c r="D377" s="643">
        <v>353.71473860334049</v>
      </c>
      <c r="E377" s="640">
        <v>206</v>
      </c>
      <c r="F377" s="453"/>
      <c r="G377" s="453"/>
      <c r="H377" s="453"/>
      <c r="I377" s="453"/>
      <c r="J377" s="453"/>
    </row>
    <row r="378" spans="2:10">
      <c r="B378" s="641" t="s">
        <v>1008</v>
      </c>
      <c r="C378" s="642">
        <v>716</v>
      </c>
      <c r="D378" s="643">
        <v>311.08523561665265</v>
      </c>
      <c r="E378" s="640">
        <v>284</v>
      </c>
      <c r="F378" s="453"/>
      <c r="G378" s="453"/>
      <c r="H378" s="453"/>
      <c r="I378" s="453"/>
      <c r="J378" s="453"/>
    </row>
    <row r="379" spans="2:10">
      <c r="B379" s="641" t="s">
        <v>1009</v>
      </c>
      <c r="C379" s="642">
        <v>791</v>
      </c>
      <c r="D379" s="643">
        <v>377.18035038194876</v>
      </c>
      <c r="E379" s="640">
        <v>161</v>
      </c>
      <c r="F379" s="453"/>
      <c r="G379" s="453"/>
      <c r="H379" s="453"/>
      <c r="I379" s="453"/>
      <c r="J379" s="453"/>
    </row>
    <row r="380" spans="2:10">
      <c r="B380" s="641" t="s">
        <v>1010</v>
      </c>
      <c r="C380" s="642">
        <v>3232</v>
      </c>
      <c r="D380" s="643">
        <v>339.06591118193637</v>
      </c>
      <c r="E380" s="640">
        <v>240</v>
      </c>
      <c r="F380" s="453"/>
      <c r="G380" s="453"/>
      <c r="H380" s="453"/>
      <c r="I380" s="453"/>
      <c r="J380" s="453"/>
    </row>
    <row r="381" spans="2:10">
      <c r="B381" s="641" t="s">
        <v>1011</v>
      </c>
      <c r="C381" s="642">
        <v>1002</v>
      </c>
      <c r="D381" s="643">
        <v>334.67269211114342</v>
      </c>
      <c r="E381" s="640">
        <v>248</v>
      </c>
      <c r="F381" s="453"/>
      <c r="G381" s="453"/>
      <c r="H381" s="453"/>
      <c r="I381" s="453"/>
      <c r="J381" s="453"/>
    </row>
    <row r="382" spans="2:10">
      <c r="B382" s="641" t="s">
        <v>218</v>
      </c>
      <c r="C382" s="642">
        <v>374</v>
      </c>
      <c r="D382" s="643">
        <v>267.93134080293436</v>
      </c>
      <c r="E382" s="640">
        <v>348</v>
      </c>
      <c r="F382" s="453"/>
      <c r="G382" s="453"/>
      <c r="H382" s="453"/>
      <c r="I382" s="453"/>
      <c r="J382" s="453"/>
    </row>
    <row r="383" spans="2:10">
      <c r="B383" s="641" t="s">
        <v>342</v>
      </c>
      <c r="C383" s="642">
        <v>1894</v>
      </c>
      <c r="D383" s="643">
        <v>458.21398157466905</v>
      </c>
      <c r="E383" s="640">
        <v>45</v>
      </c>
      <c r="F383" s="453"/>
      <c r="G383" s="453"/>
      <c r="H383" s="453"/>
      <c r="I383" s="453"/>
      <c r="J383" s="453"/>
    </row>
    <row r="384" spans="2:10">
      <c r="B384" s="641" t="s">
        <v>1012</v>
      </c>
      <c r="C384" s="642">
        <v>455</v>
      </c>
      <c r="D384" s="643">
        <v>289.9973231016329</v>
      </c>
      <c r="E384" s="640">
        <v>322</v>
      </c>
      <c r="F384" s="453"/>
      <c r="G384" s="453"/>
      <c r="H384" s="453"/>
      <c r="I384" s="453"/>
      <c r="J384" s="453"/>
    </row>
    <row r="385" spans="2:10">
      <c r="B385" s="641" t="s">
        <v>343</v>
      </c>
      <c r="C385" s="642">
        <v>7854</v>
      </c>
      <c r="D385" s="643">
        <v>468.38603024053833</v>
      </c>
      <c r="E385" s="640">
        <v>39</v>
      </c>
      <c r="F385" s="453"/>
      <c r="G385" s="453"/>
      <c r="H385" s="453"/>
      <c r="I385" s="453"/>
      <c r="J385" s="453"/>
    </row>
    <row r="386" spans="2:10">
      <c r="B386" s="641" t="s">
        <v>1013</v>
      </c>
      <c r="C386" s="642">
        <v>997</v>
      </c>
      <c r="D386" s="643">
        <v>225.47429886991466</v>
      </c>
      <c r="E386" s="640">
        <v>371</v>
      </c>
      <c r="F386" s="453"/>
      <c r="G386" s="453"/>
      <c r="H386" s="453"/>
      <c r="I386" s="453"/>
      <c r="J386" s="453"/>
    </row>
    <row r="387" spans="2:10">
      <c r="B387" s="641" t="s">
        <v>1014</v>
      </c>
      <c r="C387" s="642">
        <v>725</v>
      </c>
      <c r="D387" s="643">
        <v>286.8197426930198</v>
      </c>
      <c r="E387" s="640">
        <v>326</v>
      </c>
      <c r="F387" s="453"/>
      <c r="G387" s="453"/>
      <c r="H387" s="453"/>
      <c r="I387" s="453"/>
      <c r="J387" s="453"/>
    </row>
    <row r="388" spans="2:10">
      <c r="B388" s="641" t="s">
        <v>1015</v>
      </c>
      <c r="C388" s="642">
        <v>736</v>
      </c>
      <c r="D388" s="643">
        <v>409.78814620973804</v>
      </c>
      <c r="E388" s="640">
        <v>103</v>
      </c>
      <c r="F388" s="453"/>
      <c r="G388" s="453"/>
      <c r="H388" s="453"/>
      <c r="I388" s="453"/>
      <c r="J388" s="453"/>
    </row>
    <row r="389" spans="2:10">
      <c r="B389" s="641" t="s">
        <v>209</v>
      </c>
      <c r="C389" s="642">
        <v>33019</v>
      </c>
      <c r="D389" s="643">
        <v>585.8346498156925</v>
      </c>
      <c r="E389" s="640">
        <v>4</v>
      </c>
      <c r="F389" s="453"/>
      <c r="G389" s="453"/>
      <c r="H389" s="453"/>
      <c r="I389" s="453"/>
      <c r="J389" s="453"/>
    </row>
    <row r="390" spans="2:10">
      <c r="B390" s="641" t="s">
        <v>1016</v>
      </c>
      <c r="C390" s="642">
        <v>467</v>
      </c>
      <c r="D390" s="643">
        <v>278.27599973781275</v>
      </c>
      <c r="E390" s="640">
        <v>338</v>
      </c>
      <c r="F390" s="453"/>
      <c r="G390" s="453"/>
      <c r="H390" s="453"/>
      <c r="I390" s="453"/>
      <c r="J390" s="453"/>
    </row>
    <row r="391" spans="2:10">
      <c r="B391" s="641" t="s">
        <v>1017</v>
      </c>
      <c r="C391" s="642">
        <v>451</v>
      </c>
      <c r="D391" s="643">
        <v>388.02708446256958</v>
      </c>
      <c r="E391" s="640">
        <v>141</v>
      </c>
      <c r="F391" s="453"/>
      <c r="G391" s="453"/>
      <c r="H391" s="453"/>
      <c r="I391" s="453"/>
      <c r="J391" s="453"/>
    </row>
    <row r="392" spans="2:10">
      <c r="B392" s="641" t="s">
        <v>1018</v>
      </c>
      <c r="C392" s="642">
        <v>404</v>
      </c>
      <c r="D392" s="643">
        <v>301.35085743269957</v>
      </c>
      <c r="E392" s="640">
        <v>300</v>
      </c>
      <c r="F392" s="453"/>
      <c r="G392" s="453"/>
      <c r="H392" s="453"/>
      <c r="I392" s="453"/>
      <c r="J392" s="453"/>
    </row>
    <row r="393" spans="2:10">
      <c r="B393" s="641" t="s">
        <v>503</v>
      </c>
      <c r="C393" s="642">
        <v>655</v>
      </c>
      <c r="D393" s="643">
        <v>526.29887347935778</v>
      </c>
      <c r="E393" s="640">
        <v>11</v>
      </c>
      <c r="F393" s="453"/>
      <c r="G393" s="453"/>
      <c r="H393" s="453"/>
      <c r="I393" s="453"/>
      <c r="J393" s="453"/>
    </row>
    <row r="394" spans="2:10">
      <c r="B394" s="641" t="s">
        <v>1019</v>
      </c>
      <c r="C394" s="642">
        <v>342</v>
      </c>
      <c r="D394" s="643">
        <v>308.43043180260452</v>
      </c>
      <c r="E394" s="640">
        <v>288</v>
      </c>
      <c r="F394" s="453"/>
      <c r="G394" s="453"/>
      <c r="H394" s="453"/>
      <c r="I394" s="453"/>
      <c r="J394" s="453"/>
    </row>
    <row r="395" spans="2:10">
      <c r="B395" s="641" t="s">
        <v>1020</v>
      </c>
      <c r="C395" s="642">
        <v>408</v>
      </c>
      <c r="D395" s="643">
        <v>275.76884082460288</v>
      </c>
      <c r="E395" s="640">
        <v>341</v>
      </c>
      <c r="F395" s="453"/>
      <c r="G395" s="453"/>
      <c r="H395" s="453"/>
      <c r="I395" s="453"/>
      <c r="J395" s="453"/>
    </row>
    <row r="396" spans="2:10">
      <c r="B396" s="641" t="s">
        <v>1021</v>
      </c>
      <c r="C396" s="642">
        <v>344</v>
      </c>
      <c r="D396" s="643">
        <v>336.50271941151152</v>
      </c>
      <c r="E396" s="640">
        <v>244</v>
      </c>
      <c r="F396" s="453"/>
      <c r="G396" s="453"/>
      <c r="H396" s="453"/>
      <c r="I396" s="453"/>
      <c r="J396" s="453"/>
    </row>
    <row r="397" spans="2:10">
      <c r="B397" s="641" t="s">
        <v>1022</v>
      </c>
      <c r="C397" s="642">
        <v>613</v>
      </c>
      <c r="D397" s="643">
        <v>405.13925422653426</v>
      </c>
      <c r="E397" s="640">
        <v>108</v>
      </c>
      <c r="F397" s="453"/>
      <c r="G397" s="453"/>
      <c r="H397" s="453"/>
      <c r="I397" s="453"/>
      <c r="J397" s="453"/>
    </row>
    <row r="398" spans="2:10">
      <c r="B398" s="641" t="s">
        <v>1023</v>
      </c>
      <c r="C398" s="642">
        <v>2027</v>
      </c>
      <c r="D398" s="643">
        <v>321.27737475016602</v>
      </c>
      <c r="E398" s="640">
        <v>268</v>
      </c>
      <c r="F398" s="453"/>
      <c r="G398" s="453"/>
      <c r="H398" s="453"/>
      <c r="I398" s="453"/>
      <c r="J398" s="453"/>
    </row>
    <row r="399" spans="2:10">
      <c r="B399" s="641" t="s">
        <v>1024</v>
      </c>
      <c r="C399" s="642">
        <v>379</v>
      </c>
      <c r="D399" s="643">
        <v>326.41179560937383</v>
      </c>
      <c r="E399" s="640">
        <v>259</v>
      </c>
      <c r="F399" s="453"/>
      <c r="G399" s="453"/>
      <c r="H399" s="453"/>
      <c r="I399" s="453"/>
      <c r="J399" s="453"/>
    </row>
    <row r="400" spans="2:10">
      <c r="B400" s="641" t="s">
        <v>1025</v>
      </c>
      <c r="C400" s="642">
        <v>1055</v>
      </c>
      <c r="D400" s="643">
        <v>413.9137803863718</v>
      </c>
      <c r="E400" s="640">
        <v>95</v>
      </c>
      <c r="F400" s="453"/>
      <c r="G400" s="453"/>
      <c r="H400" s="453"/>
      <c r="I400" s="453"/>
      <c r="J400" s="453"/>
    </row>
    <row r="401" spans="2:10">
      <c r="B401" s="641" t="s">
        <v>1026</v>
      </c>
      <c r="C401" s="642">
        <v>571</v>
      </c>
      <c r="D401" s="643">
        <v>444.45482284077463</v>
      </c>
      <c r="E401" s="640">
        <v>57</v>
      </c>
      <c r="F401" s="453"/>
      <c r="G401" s="453"/>
      <c r="H401" s="453"/>
      <c r="I401" s="453"/>
      <c r="J401" s="453"/>
    </row>
    <row r="402" spans="2:10">
      <c r="B402" s="641" t="s">
        <v>1027</v>
      </c>
      <c r="C402" s="642">
        <v>2405</v>
      </c>
      <c r="D402" s="643">
        <v>375.43221536228037</v>
      </c>
      <c r="E402" s="640">
        <v>163</v>
      </c>
      <c r="F402" s="453"/>
      <c r="G402" s="453"/>
      <c r="H402" s="453"/>
      <c r="I402" s="453"/>
      <c r="J402" s="453"/>
    </row>
    <row r="403" spans="2:10">
      <c r="B403" s="641" t="s">
        <v>1028</v>
      </c>
      <c r="C403" s="642">
        <v>360</v>
      </c>
      <c r="D403" s="643">
        <v>314.35557107928747</v>
      </c>
      <c r="E403" s="640">
        <v>277</v>
      </c>
      <c r="F403" s="453"/>
      <c r="G403" s="453"/>
      <c r="H403" s="453"/>
      <c r="I403" s="453"/>
      <c r="J403" s="453"/>
    </row>
    <row r="404" spans="2:10">
      <c r="B404" s="641" t="s">
        <v>1029</v>
      </c>
      <c r="C404" s="642">
        <v>3332</v>
      </c>
      <c r="D404" s="643">
        <v>363.36670374490177</v>
      </c>
      <c r="E404" s="640">
        <v>183</v>
      </c>
      <c r="F404" s="453"/>
      <c r="G404" s="453"/>
      <c r="H404" s="453"/>
      <c r="I404" s="453"/>
      <c r="J404" s="453"/>
    </row>
    <row r="405" spans="2:10">
      <c r="B405" s="641" t="s">
        <v>1030</v>
      </c>
      <c r="C405" s="642">
        <v>600</v>
      </c>
      <c r="D405" s="643">
        <v>246.67908284716995</v>
      </c>
      <c r="E405" s="640">
        <v>365</v>
      </c>
      <c r="F405" s="453"/>
      <c r="G405" s="453"/>
      <c r="H405" s="453"/>
      <c r="I405" s="453"/>
      <c r="J405" s="453"/>
    </row>
    <row r="406" spans="2:10">
      <c r="B406" s="641" t="s">
        <v>1031</v>
      </c>
      <c r="C406" s="642">
        <v>1692</v>
      </c>
      <c r="D406" s="643">
        <v>388.99055571393103</v>
      </c>
      <c r="E406" s="640">
        <v>137</v>
      </c>
      <c r="F406" s="453"/>
      <c r="G406" s="453"/>
      <c r="H406" s="453"/>
      <c r="I406" s="453"/>
      <c r="J406" s="453"/>
    </row>
    <row r="407" spans="2:10">
      <c r="B407" s="641" t="s">
        <v>1032</v>
      </c>
      <c r="C407" s="642">
        <v>2140</v>
      </c>
      <c r="D407" s="643">
        <v>378.24357118490985</v>
      </c>
      <c r="E407" s="640">
        <v>160</v>
      </c>
      <c r="F407" s="453"/>
      <c r="G407" s="453"/>
      <c r="H407" s="453"/>
      <c r="I407" s="453"/>
      <c r="J407" s="453"/>
    </row>
    <row r="408" spans="2:10">
      <c r="B408" s="641" t="s">
        <v>1033</v>
      </c>
      <c r="C408" s="642">
        <v>446</v>
      </c>
      <c r="D408" s="643">
        <v>267.23869328667638</v>
      </c>
      <c r="E408" s="640">
        <v>349</v>
      </c>
      <c r="F408" s="453"/>
      <c r="G408" s="453"/>
      <c r="H408" s="453"/>
      <c r="I408" s="453"/>
      <c r="J408" s="453"/>
    </row>
    <row r="409" spans="2:10">
      <c r="B409" s="641" t="s">
        <v>1034</v>
      </c>
      <c r="C409" s="642">
        <v>458</v>
      </c>
      <c r="D409" s="643">
        <v>233.9707076847628</v>
      </c>
      <c r="E409" s="640">
        <v>369</v>
      </c>
      <c r="F409" s="453"/>
      <c r="G409" s="453"/>
      <c r="H409" s="453"/>
      <c r="I409" s="453"/>
      <c r="J409" s="453"/>
    </row>
    <row r="410" spans="2:10">
      <c r="B410" s="641"/>
      <c r="C410" s="642"/>
      <c r="D410" s="643"/>
      <c r="E410" s="640"/>
      <c r="F410" s="453"/>
      <c r="G410" s="453"/>
      <c r="H410" s="453"/>
      <c r="I410" s="453"/>
      <c r="J410" s="453"/>
    </row>
    <row r="411" spans="2:10">
      <c r="B411" s="641"/>
      <c r="C411" s="642"/>
      <c r="D411" s="643"/>
      <c r="E411" s="640"/>
      <c r="F411" s="453"/>
      <c r="G411" s="453"/>
      <c r="H411" s="453"/>
      <c r="I411" s="453"/>
      <c r="J411" s="453"/>
    </row>
    <row r="412" spans="2:10">
      <c r="B412" s="641"/>
      <c r="C412" s="642"/>
      <c r="D412" s="643"/>
      <c r="E412" s="640"/>
      <c r="F412" s="453"/>
      <c r="G412" s="453"/>
      <c r="H412" s="453"/>
      <c r="I412" s="453"/>
      <c r="J412" s="453"/>
    </row>
    <row r="413" spans="2:10" ht="14.4">
      <c r="B413" s="575" t="s">
        <v>1160</v>
      </c>
      <c r="C413" s="642"/>
      <c r="D413" s="643"/>
      <c r="E413" s="640"/>
      <c r="F413" s="453"/>
      <c r="G413" s="453"/>
      <c r="H413" s="453"/>
      <c r="I413" s="453"/>
      <c r="J413" s="453"/>
    </row>
    <row r="414" spans="2:10">
      <c r="B414" s="576" t="s">
        <v>533</v>
      </c>
      <c r="C414" s="642"/>
      <c r="D414" s="643"/>
      <c r="E414" s="640"/>
      <c r="F414" s="453"/>
      <c r="G414" s="453"/>
      <c r="H414" s="453"/>
      <c r="I414" s="453"/>
      <c r="J414" s="453"/>
    </row>
    <row r="415" spans="2:10" ht="15.6">
      <c r="B415" s="579"/>
      <c r="C415" s="456"/>
      <c r="D415" s="457"/>
      <c r="E415" s="458"/>
      <c r="F415" s="453"/>
      <c r="G415" s="453"/>
      <c r="H415" s="453"/>
      <c r="I415" s="453"/>
      <c r="J415" s="453"/>
    </row>
    <row r="416" spans="2:10">
      <c r="B416" s="580"/>
      <c r="C416" s="456"/>
      <c r="D416" s="457"/>
      <c r="E416" s="458"/>
      <c r="F416" s="453"/>
      <c r="G416" s="453"/>
      <c r="H416" s="453"/>
      <c r="I416" s="453"/>
      <c r="J416" s="453"/>
    </row>
    <row r="417" spans="2:10">
      <c r="B417" s="455"/>
      <c r="C417" s="456"/>
      <c r="D417" s="457"/>
      <c r="E417" s="458"/>
      <c r="F417" s="453"/>
      <c r="G417" s="453"/>
      <c r="H417" s="453"/>
      <c r="I417" s="453"/>
      <c r="J417" s="453"/>
    </row>
    <row r="418" spans="2:10">
      <c r="B418" s="455"/>
      <c r="C418" s="456"/>
      <c r="D418" s="457"/>
      <c r="E418" s="458"/>
      <c r="F418" s="453"/>
      <c r="G418" s="453"/>
      <c r="H418" s="453"/>
      <c r="I418" s="453"/>
      <c r="J418" s="453"/>
    </row>
    <row r="419" spans="2:10">
      <c r="B419" s="455"/>
      <c r="C419" s="456"/>
      <c r="D419" s="457"/>
      <c r="E419" s="458"/>
      <c r="F419" s="453"/>
      <c r="G419" s="453"/>
      <c r="H419" s="453"/>
      <c r="I419" s="453"/>
      <c r="J419" s="453"/>
    </row>
    <row r="420" spans="2:10">
      <c r="B420" s="455"/>
      <c r="C420" s="456"/>
      <c r="D420" s="457"/>
      <c r="E420" s="458"/>
      <c r="F420" s="453"/>
      <c r="G420" s="453"/>
      <c r="H420" s="453"/>
      <c r="I420" s="453"/>
      <c r="J420" s="453"/>
    </row>
    <row r="421" spans="2:10">
      <c r="B421" s="455"/>
      <c r="C421" s="456"/>
      <c r="D421" s="457"/>
      <c r="E421" s="458"/>
      <c r="F421" s="453"/>
      <c r="G421" s="453"/>
      <c r="H421" s="453"/>
      <c r="I421" s="453"/>
      <c r="J421" s="453"/>
    </row>
    <row r="422" spans="2:10">
      <c r="B422" s="455"/>
      <c r="C422" s="456"/>
      <c r="D422" s="457"/>
      <c r="E422" s="458"/>
      <c r="F422" s="453"/>
      <c r="G422" s="453"/>
      <c r="H422" s="453"/>
      <c r="I422" s="453"/>
      <c r="J422" s="453"/>
    </row>
    <row r="423" spans="2:10">
      <c r="B423" s="455"/>
      <c r="C423" s="456"/>
      <c r="D423" s="457"/>
      <c r="E423" s="458"/>
      <c r="F423" s="453"/>
      <c r="G423" s="453"/>
      <c r="H423" s="453"/>
      <c r="I423" s="453"/>
      <c r="J423" s="453"/>
    </row>
    <row r="424" spans="2:10">
      <c r="B424" s="455"/>
      <c r="C424" s="456"/>
      <c r="D424" s="457"/>
      <c r="E424" s="458"/>
      <c r="F424" s="453"/>
      <c r="G424" s="453"/>
      <c r="H424" s="453"/>
      <c r="I424" s="453"/>
      <c r="J424" s="453"/>
    </row>
    <row r="425" spans="2:10">
      <c r="B425" s="455"/>
      <c r="C425" s="456"/>
      <c r="D425" s="457"/>
      <c r="E425" s="458"/>
      <c r="F425" s="453"/>
      <c r="G425" s="453"/>
      <c r="H425" s="453"/>
      <c r="I425" s="453"/>
      <c r="J425" s="453"/>
    </row>
    <row r="426" spans="2:10">
      <c r="B426" s="453"/>
      <c r="C426" s="459"/>
      <c r="D426" s="460"/>
      <c r="E426" s="458"/>
      <c r="F426" s="453"/>
      <c r="G426" s="453"/>
      <c r="H426" s="453"/>
      <c r="I426" s="453"/>
      <c r="J426" s="453"/>
    </row>
    <row r="427" spans="2:10">
      <c r="B427" s="453"/>
      <c r="C427" s="459"/>
      <c r="D427" s="460"/>
      <c r="E427" s="458"/>
      <c r="F427" s="453"/>
      <c r="G427" s="453"/>
      <c r="H427" s="453"/>
      <c r="I427" s="453"/>
      <c r="J427" s="453"/>
    </row>
    <row r="428" spans="2:10">
      <c r="B428" s="453"/>
      <c r="C428" s="459"/>
      <c r="D428" s="460"/>
      <c r="E428" s="458"/>
      <c r="F428" s="453"/>
      <c r="G428" s="453"/>
      <c r="H428" s="453"/>
      <c r="I428" s="453"/>
      <c r="J428" s="453"/>
    </row>
    <row r="429" spans="2:10">
      <c r="B429" s="453"/>
      <c r="C429" s="459"/>
      <c r="D429" s="460"/>
      <c r="E429" s="458"/>
      <c r="F429" s="453"/>
      <c r="G429" s="453"/>
      <c r="H429" s="453"/>
      <c r="I429" s="453"/>
      <c r="J429" s="453"/>
    </row>
    <row r="430" spans="2:10">
      <c r="B430" s="453"/>
      <c r="C430" s="459"/>
      <c r="D430" s="460"/>
      <c r="E430" s="458"/>
      <c r="F430" s="453"/>
      <c r="G430" s="453"/>
      <c r="H430" s="453"/>
      <c r="I430" s="453"/>
      <c r="J430" s="453"/>
    </row>
    <row r="431" spans="2:10">
      <c r="B431" s="453"/>
      <c r="C431" s="459"/>
      <c r="D431" s="460"/>
      <c r="E431" s="458"/>
      <c r="F431" s="453"/>
      <c r="G431" s="453"/>
      <c r="H431" s="453"/>
      <c r="I431" s="453"/>
      <c r="J431" s="453"/>
    </row>
    <row r="432" spans="2:10">
      <c r="B432" s="453"/>
      <c r="C432" s="459"/>
      <c r="D432" s="460"/>
      <c r="E432" s="458"/>
      <c r="F432" s="453"/>
      <c r="G432" s="453"/>
      <c r="H432" s="453"/>
      <c r="I432" s="453"/>
      <c r="J432" s="453"/>
    </row>
    <row r="433" spans="2:10">
      <c r="B433" s="453"/>
      <c r="C433" s="459"/>
      <c r="D433" s="460"/>
      <c r="E433" s="458"/>
      <c r="F433" s="453"/>
      <c r="G433" s="453"/>
      <c r="H433" s="453"/>
      <c r="I433" s="453"/>
      <c r="J433" s="453"/>
    </row>
    <row r="434" spans="2:10">
      <c r="B434" s="453"/>
      <c r="C434" s="459"/>
      <c r="D434" s="460"/>
      <c r="E434" s="458"/>
      <c r="F434" s="453"/>
      <c r="G434" s="453"/>
      <c r="H434" s="453"/>
      <c r="I434" s="453"/>
      <c r="J434" s="453"/>
    </row>
    <row r="435" spans="2:10">
      <c r="B435" s="453"/>
      <c r="C435" s="459"/>
      <c r="D435" s="460"/>
      <c r="E435" s="458"/>
      <c r="F435" s="453"/>
      <c r="G435" s="453"/>
      <c r="H435" s="453"/>
      <c r="I435" s="453"/>
      <c r="J435" s="453"/>
    </row>
    <row r="436" spans="2:10">
      <c r="B436" s="453"/>
      <c r="C436" s="459"/>
      <c r="D436" s="460"/>
      <c r="E436" s="458"/>
      <c r="F436" s="453"/>
      <c r="G436" s="453"/>
      <c r="H436" s="453"/>
      <c r="I436" s="453"/>
      <c r="J436" s="453"/>
    </row>
    <row r="437" spans="2:10">
      <c r="B437" s="453"/>
      <c r="C437" s="459"/>
      <c r="D437" s="460"/>
      <c r="E437" s="458"/>
      <c r="F437" s="453"/>
      <c r="G437" s="453"/>
      <c r="H437" s="453"/>
      <c r="I437" s="453"/>
      <c r="J437" s="453"/>
    </row>
    <row r="438" spans="2:10">
      <c r="B438" s="453"/>
      <c r="C438" s="459"/>
      <c r="D438" s="460"/>
      <c r="E438" s="458"/>
      <c r="F438" s="453"/>
      <c r="G438" s="453"/>
      <c r="H438" s="453"/>
      <c r="I438" s="453"/>
      <c r="J438" s="453"/>
    </row>
    <row r="439" spans="2:10">
      <c r="B439" s="453"/>
      <c r="C439" s="459"/>
      <c r="D439" s="460"/>
      <c r="E439" s="461"/>
      <c r="F439" s="453"/>
      <c r="G439" s="453"/>
      <c r="H439" s="453"/>
      <c r="I439" s="453"/>
      <c r="J439" s="453"/>
    </row>
    <row r="440" spans="2:10">
      <c r="B440" s="453"/>
      <c r="C440" s="459"/>
      <c r="D440" s="460"/>
      <c r="E440" s="461"/>
      <c r="F440" s="453"/>
      <c r="G440" s="453"/>
      <c r="H440" s="453"/>
      <c r="I440" s="453"/>
      <c r="J440" s="453"/>
    </row>
    <row r="441" spans="2:10">
      <c r="B441" s="453"/>
      <c r="C441" s="459"/>
      <c r="D441" s="460"/>
      <c r="E441" s="461"/>
      <c r="F441" s="453"/>
      <c r="G441" s="453"/>
      <c r="H441" s="453"/>
      <c r="I441" s="453"/>
      <c r="J441" s="453"/>
    </row>
    <row r="442" spans="2:10">
      <c r="B442" s="453"/>
      <c r="C442" s="459"/>
      <c r="D442" s="460"/>
      <c r="E442" s="461"/>
      <c r="F442" s="453"/>
      <c r="G442" s="453"/>
      <c r="H442" s="453"/>
      <c r="I442" s="453"/>
      <c r="J442" s="453"/>
    </row>
    <row r="443" spans="2:10">
      <c r="B443" s="453"/>
      <c r="C443" s="459"/>
      <c r="D443" s="460"/>
      <c r="E443" s="461"/>
      <c r="F443" s="453"/>
      <c r="G443" s="453"/>
      <c r="H443" s="453"/>
      <c r="I443" s="453"/>
      <c r="J443" s="453"/>
    </row>
    <row r="444" spans="2:10">
      <c r="B444" s="453"/>
      <c r="C444" s="459"/>
      <c r="D444" s="460"/>
      <c r="E444" s="461"/>
      <c r="F444" s="453"/>
      <c r="G444" s="453"/>
      <c r="H444" s="453"/>
      <c r="I444" s="453"/>
      <c r="J444" s="453"/>
    </row>
    <row r="445" spans="2:10">
      <c r="B445" s="453"/>
      <c r="C445" s="459"/>
      <c r="D445" s="460"/>
      <c r="E445" s="461"/>
      <c r="F445" s="453"/>
      <c r="G445" s="453"/>
      <c r="H445" s="453"/>
      <c r="I445" s="453"/>
      <c r="J445" s="453"/>
    </row>
    <row r="446" spans="2:10">
      <c r="B446" s="453"/>
      <c r="C446" s="459"/>
      <c r="D446" s="460"/>
      <c r="E446" s="461"/>
      <c r="F446" s="453"/>
      <c r="G446" s="453"/>
      <c r="H446" s="453"/>
      <c r="I446" s="453"/>
      <c r="J446" s="453"/>
    </row>
    <row r="447" spans="2:10">
      <c r="B447" s="453"/>
      <c r="C447" s="459"/>
      <c r="D447" s="460"/>
      <c r="E447" s="461"/>
      <c r="F447" s="453"/>
      <c r="G447" s="453"/>
      <c r="H447" s="453"/>
      <c r="I447" s="453"/>
      <c r="J447" s="453"/>
    </row>
    <row r="448" spans="2:10">
      <c r="B448" s="453"/>
      <c r="C448" s="459"/>
      <c r="D448" s="460"/>
      <c r="E448" s="461"/>
      <c r="F448" s="453"/>
      <c r="G448" s="453"/>
      <c r="H448" s="453"/>
      <c r="I448" s="453"/>
      <c r="J448" s="453"/>
    </row>
    <row r="449" spans="2:10">
      <c r="B449" s="453"/>
      <c r="C449" s="459"/>
      <c r="D449" s="460"/>
      <c r="E449" s="461"/>
      <c r="F449" s="453"/>
      <c r="G449" s="453"/>
      <c r="H449" s="453"/>
      <c r="I449" s="453"/>
      <c r="J449" s="453"/>
    </row>
    <row r="450" spans="2:10">
      <c r="B450" s="453"/>
      <c r="C450" s="459"/>
      <c r="D450" s="460"/>
      <c r="E450" s="461"/>
      <c r="F450" s="453"/>
      <c r="G450" s="453"/>
      <c r="H450" s="453"/>
      <c r="I450" s="453"/>
      <c r="J450" s="453"/>
    </row>
    <row r="451" spans="2:10">
      <c r="B451" s="453"/>
      <c r="C451" s="459"/>
      <c r="D451" s="460"/>
      <c r="E451" s="461"/>
      <c r="F451" s="453"/>
      <c r="G451" s="453"/>
      <c r="H451" s="453"/>
      <c r="I451" s="453"/>
      <c r="J451" s="453"/>
    </row>
    <row r="452" spans="2:10">
      <c r="B452" s="453"/>
      <c r="C452" s="459"/>
      <c r="D452" s="460"/>
      <c r="E452" s="461"/>
      <c r="F452" s="453"/>
      <c r="G452" s="453"/>
      <c r="H452" s="453"/>
      <c r="I452" s="453"/>
      <c r="J452" s="453"/>
    </row>
    <row r="453" spans="2:10">
      <c r="B453" s="453"/>
      <c r="C453" s="459"/>
      <c r="D453" s="460"/>
      <c r="E453" s="461"/>
      <c r="F453" s="453"/>
      <c r="G453" s="453"/>
      <c r="H453" s="453"/>
      <c r="I453" s="453"/>
      <c r="J453" s="453"/>
    </row>
    <row r="454" spans="2:10">
      <c r="B454" s="453"/>
      <c r="C454" s="459"/>
      <c r="D454" s="460"/>
      <c r="E454" s="461"/>
      <c r="F454" s="453"/>
      <c r="G454" s="453"/>
      <c r="H454" s="453"/>
      <c r="I454" s="453"/>
      <c r="J454" s="453"/>
    </row>
    <row r="455" spans="2:10">
      <c r="B455" s="453"/>
      <c r="C455" s="459"/>
      <c r="D455" s="460"/>
      <c r="E455" s="461"/>
      <c r="F455" s="453"/>
      <c r="G455" s="453"/>
      <c r="H455" s="453"/>
      <c r="I455" s="453"/>
      <c r="J455" s="453"/>
    </row>
    <row r="456" spans="2:10">
      <c r="B456" s="453"/>
      <c r="C456" s="459"/>
      <c r="D456" s="460"/>
      <c r="E456" s="461"/>
      <c r="F456" s="453"/>
      <c r="G456" s="453"/>
      <c r="H456" s="453"/>
      <c r="I456" s="453"/>
      <c r="J456" s="453"/>
    </row>
    <row r="457" spans="2:10">
      <c r="B457" s="453"/>
      <c r="C457" s="459"/>
      <c r="D457" s="460"/>
      <c r="E457" s="461"/>
      <c r="F457" s="453"/>
      <c r="G457" s="453"/>
      <c r="H457" s="453"/>
      <c r="I457" s="453"/>
      <c r="J457" s="453"/>
    </row>
    <row r="458" spans="2:10">
      <c r="B458" s="453"/>
      <c r="C458" s="459"/>
      <c r="D458" s="460"/>
      <c r="E458" s="461"/>
      <c r="F458" s="453"/>
      <c r="G458" s="453"/>
      <c r="H458" s="453"/>
      <c r="I458" s="453"/>
      <c r="J458" s="453"/>
    </row>
    <row r="459" spans="2:10">
      <c r="B459" s="453"/>
      <c r="C459" s="459"/>
      <c r="D459" s="460"/>
      <c r="E459" s="461"/>
      <c r="F459" s="453"/>
      <c r="G459" s="453"/>
      <c r="H459" s="453"/>
      <c r="I459" s="453"/>
      <c r="J459" s="453"/>
    </row>
    <row r="460" spans="2:10">
      <c r="B460" s="453"/>
      <c r="C460" s="459"/>
      <c r="D460" s="460"/>
      <c r="E460" s="461"/>
      <c r="F460" s="453"/>
      <c r="G460" s="453"/>
      <c r="H460" s="453"/>
      <c r="I460" s="453"/>
      <c r="J460" s="453"/>
    </row>
    <row r="461" spans="2:10">
      <c r="B461" s="453"/>
      <c r="C461" s="459"/>
      <c r="D461" s="460"/>
      <c r="E461" s="461"/>
      <c r="F461" s="453"/>
      <c r="G461" s="453"/>
      <c r="H461" s="453"/>
      <c r="I461" s="453"/>
      <c r="J461" s="453"/>
    </row>
    <row r="462" spans="2:10">
      <c r="B462" s="453"/>
      <c r="C462" s="459"/>
      <c r="D462" s="460"/>
      <c r="E462" s="461"/>
      <c r="F462" s="453"/>
      <c r="G462" s="453"/>
      <c r="H462" s="453"/>
      <c r="I462" s="453"/>
      <c r="J462" s="453"/>
    </row>
    <row r="463" spans="2:10">
      <c r="B463" s="453"/>
      <c r="C463" s="459"/>
      <c r="D463" s="460"/>
      <c r="E463" s="461"/>
      <c r="F463" s="453"/>
      <c r="G463" s="453"/>
      <c r="H463" s="453"/>
      <c r="I463" s="453"/>
      <c r="J463" s="453"/>
    </row>
    <row r="464" spans="2:10">
      <c r="B464" s="453"/>
      <c r="C464" s="459"/>
      <c r="D464" s="460"/>
      <c r="E464" s="461"/>
      <c r="F464" s="453"/>
      <c r="G464" s="453"/>
      <c r="H464" s="453"/>
      <c r="I464" s="453"/>
      <c r="J464" s="453"/>
    </row>
    <row r="465" spans="2:10">
      <c r="B465" s="453"/>
      <c r="C465" s="459"/>
      <c r="D465" s="460"/>
      <c r="E465" s="461"/>
      <c r="F465" s="453"/>
      <c r="G465" s="453"/>
      <c r="H465" s="453"/>
      <c r="I465" s="453"/>
      <c r="J465" s="453"/>
    </row>
    <row r="466" spans="2:10">
      <c r="B466" s="453"/>
      <c r="C466" s="459"/>
      <c r="D466" s="460"/>
      <c r="E466" s="461"/>
      <c r="F466" s="453"/>
      <c r="G466" s="453"/>
      <c r="H466" s="453"/>
      <c r="I466" s="453"/>
      <c r="J466" s="453"/>
    </row>
    <row r="467" spans="2:10">
      <c r="B467" s="453"/>
      <c r="C467" s="459"/>
      <c r="D467" s="460"/>
      <c r="E467" s="461"/>
      <c r="F467" s="453"/>
      <c r="G467" s="453"/>
      <c r="H467" s="453"/>
      <c r="I467" s="453"/>
      <c r="J467" s="453"/>
    </row>
    <row r="468" spans="2:10">
      <c r="B468" s="453"/>
      <c r="C468" s="459"/>
      <c r="D468" s="460"/>
      <c r="E468" s="461"/>
      <c r="F468" s="453"/>
      <c r="G468" s="453"/>
      <c r="H468" s="453"/>
      <c r="I468" s="453"/>
      <c r="J468" s="453"/>
    </row>
    <row r="469" spans="2:10">
      <c r="B469" s="453"/>
      <c r="C469" s="459"/>
      <c r="D469" s="460"/>
      <c r="E469" s="461"/>
      <c r="F469" s="453"/>
      <c r="G469" s="453"/>
      <c r="H469" s="453"/>
      <c r="I469" s="453"/>
      <c r="J469" s="453"/>
    </row>
    <row r="470" spans="2:10">
      <c r="B470" s="453"/>
      <c r="C470" s="459"/>
      <c r="D470" s="460"/>
      <c r="E470" s="461"/>
      <c r="F470" s="453"/>
      <c r="G470" s="453"/>
      <c r="H470" s="453"/>
      <c r="I470" s="453"/>
      <c r="J470" s="453"/>
    </row>
    <row r="471" spans="2:10">
      <c r="B471" s="453"/>
      <c r="C471" s="459"/>
      <c r="D471" s="460"/>
      <c r="E471" s="461"/>
      <c r="F471" s="453"/>
      <c r="G471" s="453"/>
      <c r="H471" s="453"/>
      <c r="I471" s="453"/>
      <c r="J471" s="453"/>
    </row>
    <row r="472" spans="2:10">
      <c r="B472" s="453"/>
      <c r="C472" s="459"/>
      <c r="D472" s="460"/>
      <c r="E472" s="461"/>
      <c r="F472" s="453"/>
      <c r="G472" s="453"/>
      <c r="H472" s="453"/>
      <c r="I472" s="453"/>
      <c r="J472" s="453"/>
    </row>
    <row r="473" spans="2:10">
      <c r="B473" s="453"/>
      <c r="C473" s="459"/>
      <c r="D473" s="460"/>
      <c r="E473" s="461"/>
      <c r="F473" s="453"/>
      <c r="G473" s="453"/>
      <c r="H473" s="453"/>
      <c r="I473" s="453"/>
      <c r="J473" s="453"/>
    </row>
    <row r="474" spans="2:10">
      <c r="B474" s="453"/>
      <c r="C474" s="459"/>
      <c r="D474" s="460"/>
      <c r="E474" s="461"/>
      <c r="F474" s="453"/>
      <c r="G474" s="453"/>
      <c r="H474" s="453"/>
      <c r="I474" s="453"/>
      <c r="J474" s="453"/>
    </row>
    <row r="475" spans="2:10">
      <c r="B475" s="453"/>
      <c r="C475" s="459"/>
      <c r="D475" s="460"/>
      <c r="E475" s="461"/>
      <c r="F475" s="453"/>
      <c r="G475" s="453"/>
      <c r="H475" s="453"/>
      <c r="I475" s="453"/>
      <c r="J475" s="453"/>
    </row>
    <row r="476" spans="2:10">
      <c r="B476" s="453"/>
      <c r="C476" s="459"/>
      <c r="D476" s="460"/>
      <c r="E476" s="461"/>
      <c r="F476" s="453"/>
      <c r="G476" s="453"/>
      <c r="H476" s="453"/>
      <c r="I476" s="453"/>
      <c r="J476" s="453"/>
    </row>
    <row r="477" spans="2:10">
      <c r="B477" s="453"/>
      <c r="C477" s="459"/>
      <c r="D477" s="460"/>
      <c r="E477" s="461"/>
      <c r="F477" s="453"/>
      <c r="G477" s="453"/>
      <c r="H477" s="453"/>
      <c r="I477" s="453"/>
      <c r="J477" s="453"/>
    </row>
    <row r="478" spans="2:10">
      <c r="B478" s="453"/>
      <c r="C478" s="459"/>
      <c r="D478" s="460"/>
      <c r="E478" s="461"/>
      <c r="F478" s="453"/>
      <c r="G478" s="453"/>
      <c r="H478" s="453"/>
      <c r="I478" s="453"/>
      <c r="J478" s="453"/>
    </row>
    <row r="479" spans="2:10">
      <c r="B479" s="453"/>
      <c r="C479" s="459"/>
      <c r="D479" s="460"/>
      <c r="E479" s="461"/>
      <c r="F479" s="453"/>
      <c r="G479" s="453"/>
      <c r="H479" s="453"/>
      <c r="I479" s="453"/>
      <c r="J479" s="453"/>
    </row>
    <row r="480" spans="2:10">
      <c r="B480" s="453"/>
      <c r="C480" s="459"/>
      <c r="D480" s="460"/>
      <c r="E480" s="461"/>
      <c r="F480" s="453"/>
      <c r="G480" s="453"/>
      <c r="H480" s="453"/>
      <c r="I480" s="453"/>
      <c r="J480" s="453"/>
    </row>
    <row r="481" spans="2:10">
      <c r="B481" s="453"/>
      <c r="C481" s="459"/>
      <c r="D481" s="460"/>
      <c r="E481" s="461"/>
      <c r="F481" s="453"/>
      <c r="G481" s="453"/>
      <c r="H481" s="453"/>
      <c r="I481" s="453"/>
      <c r="J481" s="453"/>
    </row>
    <row r="482" spans="2:10">
      <c r="B482" s="453"/>
      <c r="C482" s="459"/>
      <c r="D482" s="460"/>
      <c r="E482" s="461"/>
      <c r="F482" s="453"/>
      <c r="G482" s="453"/>
      <c r="H482" s="453"/>
      <c r="I482" s="453"/>
      <c r="J482" s="453"/>
    </row>
    <row r="483" spans="2:10">
      <c r="B483" s="453"/>
      <c r="C483" s="459"/>
      <c r="D483" s="460"/>
      <c r="E483" s="461"/>
      <c r="F483" s="453"/>
      <c r="G483" s="453"/>
      <c r="H483" s="453"/>
      <c r="I483" s="453"/>
      <c r="J483" s="453"/>
    </row>
    <row r="484" spans="2:10">
      <c r="B484" s="453"/>
      <c r="C484" s="459"/>
      <c r="D484" s="460"/>
      <c r="E484" s="461"/>
      <c r="F484" s="453"/>
      <c r="G484" s="453"/>
      <c r="H484" s="453"/>
      <c r="I484" s="453"/>
      <c r="J484" s="453"/>
    </row>
    <row r="485" spans="2:10">
      <c r="B485" s="453"/>
      <c r="C485" s="459"/>
      <c r="D485" s="460"/>
      <c r="E485" s="461"/>
      <c r="F485" s="453"/>
      <c r="G485" s="453"/>
      <c r="H485" s="453"/>
      <c r="I485" s="453"/>
      <c r="J485" s="453"/>
    </row>
    <row r="486" spans="2:10">
      <c r="B486" s="453"/>
      <c r="C486" s="459"/>
      <c r="D486" s="460"/>
      <c r="E486" s="461"/>
      <c r="F486" s="453"/>
      <c r="G486" s="453"/>
      <c r="H486" s="453"/>
      <c r="I486" s="453"/>
      <c r="J486" s="453"/>
    </row>
    <row r="487" spans="2:10">
      <c r="B487" s="453"/>
      <c r="C487" s="459"/>
      <c r="D487" s="460"/>
      <c r="E487" s="461"/>
      <c r="F487" s="453"/>
      <c r="G487" s="453"/>
      <c r="H487" s="453"/>
      <c r="I487" s="453"/>
      <c r="J487" s="453"/>
    </row>
    <row r="488" spans="2:10">
      <c r="B488" s="453"/>
      <c r="C488" s="459"/>
      <c r="D488" s="460"/>
      <c r="E488" s="461"/>
      <c r="F488" s="453"/>
      <c r="G488" s="453"/>
      <c r="H488" s="453"/>
      <c r="I488" s="453"/>
      <c r="J488" s="453"/>
    </row>
    <row r="489" spans="2:10">
      <c r="B489" s="453"/>
      <c r="C489" s="459"/>
      <c r="D489" s="460"/>
      <c r="E489" s="461"/>
      <c r="F489" s="453"/>
      <c r="G489" s="453"/>
      <c r="H489" s="453"/>
      <c r="I489" s="453"/>
      <c r="J489" s="453"/>
    </row>
    <row r="490" spans="2:10">
      <c r="B490" s="453"/>
      <c r="C490" s="459"/>
      <c r="D490" s="460"/>
      <c r="E490" s="461"/>
      <c r="F490" s="453"/>
      <c r="G490" s="453"/>
      <c r="H490" s="453"/>
      <c r="I490" s="453"/>
      <c r="J490" s="453"/>
    </row>
    <row r="491" spans="2:10">
      <c r="B491" s="453"/>
      <c r="C491" s="459"/>
      <c r="D491" s="460"/>
      <c r="E491" s="461"/>
      <c r="F491" s="453"/>
      <c r="G491" s="453"/>
      <c r="H491" s="453"/>
      <c r="I491" s="453"/>
      <c r="J491" s="453"/>
    </row>
    <row r="492" spans="2:10">
      <c r="B492" s="453"/>
      <c r="C492" s="459"/>
      <c r="D492" s="460"/>
      <c r="E492" s="461"/>
      <c r="F492" s="453"/>
      <c r="G492" s="453"/>
      <c r="H492" s="453"/>
      <c r="I492" s="453"/>
      <c r="J492" s="453"/>
    </row>
    <row r="493" spans="2:10">
      <c r="B493" s="453"/>
      <c r="C493" s="459"/>
      <c r="D493" s="460"/>
      <c r="E493" s="461"/>
      <c r="F493" s="453"/>
      <c r="G493" s="453"/>
      <c r="H493" s="453"/>
      <c r="I493" s="453"/>
      <c r="J493" s="453"/>
    </row>
    <row r="494" spans="2:10">
      <c r="B494" s="453"/>
      <c r="C494" s="459"/>
      <c r="D494" s="460"/>
      <c r="E494" s="461"/>
      <c r="F494" s="453"/>
      <c r="G494" s="453"/>
      <c r="H494" s="453"/>
      <c r="I494" s="453"/>
      <c r="J494" s="453"/>
    </row>
    <row r="495" spans="2:10">
      <c r="B495" s="453"/>
      <c r="C495" s="459"/>
      <c r="D495" s="460"/>
      <c r="E495" s="461"/>
      <c r="F495" s="453"/>
      <c r="G495" s="453"/>
      <c r="H495" s="453"/>
      <c r="I495" s="453"/>
      <c r="J495" s="453"/>
    </row>
    <row r="496" spans="2:10">
      <c r="B496" s="453"/>
      <c r="C496" s="459"/>
      <c r="D496" s="460"/>
      <c r="E496" s="461"/>
      <c r="F496" s="453"/>
      <c r="G496" s="453"/>
      <c r="H496" s="453"/>
      <c r="I496" s="453"/>
      <c r="J496" s="453"/>
    </row>
    <row r="497" spans="2:10">
      <c r="B497" s="453"/>
      <c r="C497" s="459"/>
      <c r="D497" s="460"/>
      <c r="E497" s="461"/>
      <c r="F497" s="453"/>
      <c r="G497" s="453"/>
      <c r="H497" s="453"/>
      <c r="I497" s="453"/>
      <c r="J497" s="453"/>
    </row>
    <row r="498" spans="2:10">
      <c r="B498" s="453"/>
      <c r="C498" s="459"/>
      <c r="D498" s="460"/>
      <c r="E498" s="461"/>
      <c r="F498" s="453"/>
      <c r="G498" s="453"/>
      <c r="H498" s="453"/>
      <c r="I498" s="453"/>
      <c r="J498" s="453"/>
    </row>
    <row r="499" spans="2:10">
      <c r="B499" s="453"/>
      <c r="C499" s="459"/>
      <c r="D499" s="460"/>
      <c r="E499" s="461"/>
      <c r="F499" s="453"/>
      <c r="G499" s="453"/>
      <c r="H499" s="453"/>
      <c r="I499" s="453"/>
      <c r="J499" s="453"/>
    </row>
    <row r="500" spans="2:10">
      <c r="B500" s="453"/>
      <c r="C500" s="459"/>
      <c r="D500" s="460"/>
      <c r="E500" s="461"/>
      <c r="F500" s="453"/>
      <c r="G500" s="453"/>
      <c r="H500" s="453"/>
      <c r="I500" s="453"/>
      <c r="J500" s="453"/>
    </row>
    <row r="501" spans="2:10">
      <c r="B501" s="453"/>
      <c r="C501" s="459"/>
      <c r="D501" s="460"/>
      <c r="E501" s="461"/>
      <c r="F501" s="453"/>
      <c r="G501" s="453"/>
      <c r="H501" s="453"/>
      <c r="I501" s="453"/>
      <c r="J501" s="453"/>
    </row>
    <row r="502" spans="2:10">
      <c r="B502" s="453"/>
      <c r="C502" s="459"/>
      <c r="D502" s="460"/>
      <c r="E502" s="461"/>
      <c r="F502" s="453"/>
      <c r="G502" s="453"/>
      <c r="H502" s="453"/>
      <c r="I502" s="453"/>
      <c r="J502" s="453"/>
    </row>
    <row r="503" spans="2:10">
      <c r="B503" s="453"/>
      <c r="C503" s="459"/>
      <c r="D503" s="460"/>
      <c r="E503" s="461"/>
      <c r="F503" s="453"/>
      <c r="G503" s="453"/>
      <c r="H503" s="453"/>
      <c r="I503" s="453"/>
      <c r="J503" s="453"/>
    </row>
    <row r="504" spans="2:10">
      <c r="B504" s="453"/>
      <c r="C504" s="459"/>
      <c r="D504" s="460"/>
      <c r="E504" s="461"/>
      <c r="F504" s="453"/>
      <c r="G504" s="453"/>
      <c r="H504" s="453"/>
      <c r="I504" s="453"/>
      <c r="J504" s="453"/>
    </row>
    <row r="505" spans="2:10">
      <c r="B505" s="453"/>
      <c r="C505" s="459"/>
      <c r="D505" s="460"/>
      <c r="E505" s="461"/>
      <c r="F505" s="453"/>
      <c r="G505" s="453"/>
      <c r="H505" s="453"/>
      <c r="I505" s="453"/>
      <c r="J505" s="453"/>
    </row>
    <row r="506" spans="2:10">
      <c r="B506" s="453"/>
      <c r="C506" s="459"/>
      <c r="D506" s="460"/>
      <c r="E506" s="461"/>
      <c r="F506" s="453"/>
      <c r="G506" s="453"/>
      <c r="H506" s="453"/>
      <c r="I506" s="453"/>
      <c r="J506" s="453"/>
    </row>
    <row r="507" spans="2:10">
      <c r="B507" s="453"/>
      <c r="C507" s="459"/>
      <c r="D507" s="460"/>
      <c r="E507" s="461"/>
      <c r="F507" s="453"/>
      <c r="G507" s="453"/>
      <c r="H507" s="453"/>
      <c r="I507" s="453"/>
      <c r="J507" s="453"/>
    </row>
    <row r="508" spans="2:10">
      <c r="B508" s="453"/>
      <c r="C508" s="459"/>
      <c r="D508" s="460"/>
      <c r="E508" s="461"/>
      <c r="F508" s="453"/>
      <c r="G508" s="453"/>
      <c r="H508" s="453"/>
      <c r="I508" s="453"/>
      <c r="J508" s="453"/>
    </row>
    <row r="509" spans="2:10">
      <c r="B509" s="453"/>
      <c r="C509" s="459"/>
      <c r="D509" s="460"/>
      <c r="E509" s="461"/>
      <c r="F509" s="453"/>
      <c r="G509" s="453"/>
      <c r="H509" s="453"/>
      <c r="I509" s="453"/>
      <c r="J509" s="453"/>
    </row>
    <row r="510" spans="2:10">
      <c r="B510" s="453"/>
      <c r="C510" s="459"/>
      <c r="D510" s="460"/>
      <c r="E510" s="461"/>
      <c r="F510" s="453"/>
      <c r="G510" s="453"/>
      <c r="H510" s="453"/>
      <c r="I510" s="453"/>
      <c r="J510" s="453"/>
    </row>
    <row r="511" spans="2:10">
      <c r="B511" s="453"/>
      <c r="C511" s="459"/>
      <c r="D511" s="460"/>
      <c r="E511" s="461"/>
      <c r="F511" s="453"/>
      <c r="G511" s="453"/>
      <c r="H511" s="453"/>
      <c r="I511" s="453"/>
      <c r="J511" s="453"/>
    </row>
    <row r="512" spans="2:10">
      <c r="B512" s="453"/>
      <c r="C512" s="459"/>
      <c r="D512" s="460"/>
      <c r="E512" s="461"/>
      <c r="F512" s="453"/>
      <c r="G512" s="453"/>
      <c r="H512" s="453"/>
      <c r="I512" s="453"/>
      <c r="J512" s="453"/>
    </row>
    <row r="513" spans="2:10">
      <c r="B513" s="453"/>
      <c r="C513" s="459"/>
      <c r="D513" s="460"/>
      <c r="E513" s="461"/>
      <c r="F513" s="453"/>
      <c r="G513" s="453"/>
      <c r="H513" s="453"/>
      <c r="I513" s="453"/>
      <c r="J513" s="453"/>
    </row>
    <row r="514" spans="2:10">
      <c r="B514" s="453"/>
      <c r="C514" s="459"/>
      <c r="D514" s="460"/>
      <c r="E514" s="461"/>
      <c r="F514" s="453"/>
      <c r="G514" s="453"/>
      <c r="H514" s="453"/>
      <c r="I514" s="453"/>
      <c r="J514" s="453"/>
    </row>
    <row r="515" spans="2:10">
      <c r="B515" s="453"/>
      <c r="C515" s="459"/>
      <c r="D515" s="460"/>
      <c r="E515" s="461"/>
      <c r="F515" s="453"/>
      <c r="G515" s="453"/>
      <c r="H515" s="453"/>
      <c r="I515" s="453"/>
      <c r="J515" s="453"/>
    </row>
    <row r="516" spans="2:10">
      <c r="B516" s="453"/>
      <c r="C516" s="459"/>
      <c r="D516" s="460"/>
      <c r="E516" s="461"/>
      <c r="F516" s="453"/>
      <c r="G516" s="453"/>
      <c r="H516" s="453"/>
      <c r="I516" s="453"/>
      <c r="J516" s="453"/>
    </row>
    <row r="517" spans="2:10">
      <c r="B517" s="453"/>
      <c r="C517" s="459"/>
      <c r="D517" s="460"/>
      <c r="E517" s="461"/>
      <c r="F517" s="453"/>
      <c r="G517" s="453"/>
      <c r="H517" s="453"/>
      <c r="I517" s="453"/>
      <c r="J517" s="453"/>
    </row>
    <row r="518" spans="2:10">
      <c r="B518" s="453"/>
      <c r="C518" s="459"/>
      <c r="D518" s="460"/>
      <c r="E518" s="461"/>
      <c r="F518" s="453"/>
      <c r="G518" s="453"/>
      <c r="H518" s="453"/>
      <c r="I518" s="453"/>
      <c r="J518" s="453"/>
    </row>
    <row r="519" spans="2:10">
      <c r="B519" s="453"/>
      <c r="C519" s="459"/>
      <c r="D519" s="460"/>
      <c r="E519" s="461"/>
      <c r="F519" s="453"/>
      <c r="G519" s="453"/>
      <c r="H519" s="453"/>
      <c r="I519" s="453"/>
      <c r="J519" s="453"/>
    </row>
    <row r="520" spans="2:10">
      <c r="B520" s="453"/>
      <c r="C520" s="459"/>
      <c r="D520" s="460"/>
      <c r="E520" s="461"/>
      <c r="F520" s="453"/>
      <c r="G520" s="453"/>
      <c r="H520" s="453"/>
      <c r="I520" s="453"/>
      <c r="J520" s="453"/>
    </row>
    <row r="521" spans="2:10">
      <c r="B521" s="453"/>
      <c r="C521" s="459"/>
      <c r="D521" s="460"/>
      <c r="E521" s="461"/>
      <c r="F521" s="453"/>
      <c r="G521" s="453"/>
      <c r="H521" s="453"/>
      <c r="I521" s="453"/>
      <c r="J521" s="453"/>
    </row>
    <row r="522" spans="2:10">
      <c r="B522" s="453"/>
      <c r="C522" s="459"/>
      <c r="D522" s="460"/>
      <c r="E522" s="461"/>
      <c r="F522" s="453"/>
      <c r="G522" s="453"/>
      <c r="H522" s="453"/>
      <c r="I522" s="453"/>
      <c r="J522" s="453"/>
    </row>
    <row r="523" spans="2:10">
      <c r="B523" s="453"/>
      <c r="C523" s="459"/>
      <c r="D523" s="460"/>
      <c r="E523" s="461"/>
      <c r="F523" s="453"/>
      <c r="G523" s="453"/>
      <c r="H523" s="453"/>
      <c r="I523" s="453"/>
      <c r="J523" s="453"/>
    </row>
    <row r="524" spans="2:10">
      <c r="B524" s="453"/>
      <c r="C524" s="459"/>
      <c r="D524" s="460"/>
      <c r="E524" s="461"/>
      <c r="F524" s="453"/>
      <c r="G524" s="453"/>
      <c r="H524" s="453"/>
      <c r="I524" s="453"/>
      <c r="J524" s="453"/>
    </row>
    <row r="525" spans="2:10">
      <c r="B525" s="453"/>
      <c r="C525" s="459"/>
      <c r="D525" s="460"/>
      <c r="E525" s="461"/>
      <c r="F525" s="453"/>
      <c r="G525" s="453"/>
      <c r="H525" s="453"/>
      <c r="I525" s="453"/>
      <c r="J525" s="453"/>
    </row>
    <row r="526" spans="2:10">
      <c r="B526" s="453"/>
      <c r="C526" s="459"/>
      <c r="D526" s="460"/>
      <c r="E526" s="461"/>
      <c r="F526" s="453"/>
      <c r="G526" s="453"/>
      <c r="H526" s="453"/>
      <c r="I526" s="453"/>
      <c r="J526" s="453"/>
    </row>
    <row r="527" spans="2:10">
      <c r="B527" s="453"/>
      <c r="C527" s="459"/>
      <c r="D527" s="460"/>
      <c r="E527" s="461"/>
      <c r="F527" s="453"/>
      <c r="G527" s="453"/>
      <c r="H527" s="453"/>
      <c r="I527" s="453"/>
      <c r="J527" s="453"/>
    </row>
    <row r="528" spans="2:10">
      <c r="B528" s="453"/>
      <c r="C528" s="459"/>
      <c r="D528" s="460"/>
      <c r="E528" s="461"/>
      <c r="F528" s="453"/>
      <c r="G528" s="453"/>
      <c r="H528" s="453"/>
      <c r="I528" s="453"/>
      <c r="J528" s="453"/>
    </row>
    <row r="529" spans="2:10">
      <c r="B529" s="453"/>
      <c r="C529" s="459"/>
      <c r="D529" s="460"/>
      <c r="E529" s="461"/>
      <c r="F529" s="453"/>
      <c r="G529" s="453"/>
      <c r="H529" s="453"/>
      <c r="I529" s="453"/>
      <c r="J529" s="453"/>
    </row>
    <row r="530" spans="2:10">
      <c r="B530" s="453"/>
      <c r="C530" s="459"/>
      <c r="D530" s="460"/>
      <c r="E530" s="461"/>
      <c r="F530" s="453"/>
      <c r="G530" s="453"/>
      <c r="H530" s="453"/>
      <c r="I530" s="453"/>
      <c r="J530" s="453"/>
    </row>
    <row r="531" spans="2:10">
      <c r="B531" s="453"/>
      <c r="C531" s="459"/>
      <c r="D531" s="460"/>
      <c r="E531" s="461"/>
      <c r="F531" s="453"/>
      <c r="G531" s="453"/>
      <c r="H531" s="453"/>
      <c r="I531" s="453"/>
      <c r="J531" s="453"/>
    </row>
    <row r="532" spans="2:10">
      <c r="B532" s="453"/>
      <c r="C532" s="459"/>
      <c r="D532" s="460"/>
      <c r="E532" s="461"/>
      <c r="F532" s="453"/>
      <c r="G532" s="453"/>
      <c r="H532" s="453"/>
      <c r="I532" s="453"/>
      <c r="J532" s="453"/>
    </row>
    <row r="533" spans="2:10">
      <c r="B533" s="453"/>
      <c r="C533" s="459"/>
      <c r="D533" s="460"/>
      <c r="E533" s="461"/>
      <c r="F533" s="453"/>
      <c r="G533" s="453"/>
      <c r="H533" s="453"/>
      <c r="I533" s="453"/>
      <c r="J533" s="453"/>
    </row>
    <row r="534" spans="2:10">
      <c r="B534" s="305"/>
      <c r="C534" s="459"/>
      <c r="D534" s="460"/>
      <c r="F534" s="453"/>
      <c r="I534" s="453"/>
      <c r="J534" s="453"/>
    </row>
    <row r="535" spans="2:10">
      <c r="B535" s="305"/>
      <c r="C535" s="459"/>
      <c r="D535" s="460"/>
      <c r="F535" s="453"/>
      <c r="I535" s="453"/>
      <c r="J535" s="453"/>
    </row>
    <row r="536" spans="2:10">
      <c r="B536" s="305"/>
      <c r="C536" s="459"/>
      <c r="D536" s="460"/>
      <c r="F536" s="453"/>
      <c r="I536" s="453"/>
      <c r="J536" s="453"/>
    </row>
    <row r="537" spans="2:10">
      <c r="B537" s="305"/>
      <c r="C537" s="459"/>
      <c r="D537" s="460"/>
      <c r="F537" s="453"/>
      <c r="I537" s="453"/>
      <c r="J537" s="453"/>
    </row>
    <row r="538" spans="2:10">
      <c r="B538" s="305"/>
      <c r="C538" s="459"/>
      <c r="D538" s="460"/>
      <c r="F538" s="453"/>
      <c r="I538" s="453"/>
      <c r="J538" s="453"/>
    </row>
    <row r="539" spans="2:10">
      <c r="B539" s="305"/>
      <c r="C539" s="459"/>
      <c r="D539" s="460"/>
      <c r="F539" s="453"/>
      <c r="I539" s="453"/>
      <c r="J539" s="453"/>
    </row>
    <row r="540" spans="2:10">
      <c r="B540" s="305"/>
      <c r="C540" s="459"/>
      <c r="D540" s="460"/>
      <c r="F540" s="453"/>
      <c r="I540" s="453"/>
      <c r="J540" s="453"/>
    </row>
    <row r="541" spans="2:10">
      <c r="B541" s="305"/>
      <c r="C541" s="459"/>
      <c r="D541" s="460"/>
      <c r="F541" s="453"/>
      <c r="I541" s="453"/>
      <c r="J541" s="453"/>
    </row>
    <row r="542" spans="2:10">
      <c r="B542" s="305"/>
      <c r="C542" s="459"/>
      <c r="D542" s="460"/>
      <c r="F542" s="453"/>
      <c r="I542" s="453"/>
      <c r="J542" s="453"/>
    </row>
    <row r="543" spans="2:10">
      <c r="B543" s="305"/>
      <c r="C543" s="459"/>
      <c r="D543" s="460"/>
      <c r="F543" s="453"/>
      <c r="I543" s="453"/>
      <c r="J543" s="453"/>
    </row>
    <row r="544" spans="2:10">
      <c r="B544" s="305"/>
      <c r="C544" s="459"/>
      <c r="D544" s="460"/>
      <c r="F544" s="453"/>
      <c r="I544" s="453"/>
      <c r="J544" s="453"/>
    </row>
    <row r="545" spans="2:10">
      <c r="B545" s="305"/>
      <c r="C545" s="459"/>
      <c r="D545" s="460"/>
      <c r="F545" s="453"/>
      <c r="I545" s="453"/>
      <c r="J545" s="453"/>
    </row>
    <row r="546" spans="2:10">
      <c r="B546" s="305"/>
      <c r="C546" s="459"/>
      <c r="D546" s="460"/>
      <c r="F546" s="453"/>
      <c r="I546" s="453"/>
      <c r="J546" s="453"/>
    </row>
    <row r="547" spans="2:10">
      <c r="B547" s="305"/>
      <c r="C547" s="459"/>
      <c r="D547" s="460"/>
      <c r="F547" s="453"/>
      <c r="I547" s="453"/>
      <c r="J547" s="453"/>
    </row>
    <row r="548" spans="2:10">
      <c r="B548" s="305"/>
      <c r="C548" s="459"/>
      <c r="D548" s="460"/>
      <c r="F548" s="453"/>
      <c r="I548" s="453"/>
      <c r="J548" s="453"/>
    </row>
    <row r="549" spans="2:10">
      <c r="B549" s="305"/>
      <c r="C549" s="459"/>
      <c r="D549" s="460"/>
      <c r="F549" s="453"/>
      <c r="I549" s="453"/>
      <c r="J549" s="453"/>
    </row>
    <row r="550" spans="2:10">
      <c r="B550" s="305"/>
      <c r="C550" s="459"/>
      <c r="D550" s="460"/>
      <c r="F550" s="453"/>
      <c r="I550" s="453"/>
      <c r="J550" s="453"/>
    </row>
    <row r="551" spans="2:10">
      <c r="B551" s="305"/>
      <c r="C551" s="459"/>
      <c r="D551" s="460"/>
      <c r="F551" s="453"/>
      <c r="I551" s="453"/>
      <c r="J551" s="453"/>
    </row>
    <row r="552" spans="2:10">
      <c r="B552" s="305"/>
      <c r="C552" s="459"/>
      <c r="D552" s="460"/>
      <c r="F552" s="453"/>
      <c r="I552" s="453"/>
      <c r="J552" s="453"/>
    </row>
    <row r="553" spans="2:10">
      <c r="B553" s="305"/>
      <c r="C553" s="459"/>
      <c r="D553" s="460"/>
      <c r="F553" s="453"/>
      <c r="I553" s="453"/>
      <c r="J553" s="453"/>
    </row>
    <row r="554" spans="2:10">
      <c r="B554" s="305"/>
      <c r="C554" s="459"/>
      <c r="D554" s="460"/>
      <c r="F554" s="453"/>
      <c r="I554" s="453"/>
      <c r="J554" s="453"/>
    </row>
    <row r="555" spans="2:10">
      <c r="B555" s="305"/>
      <c r="C555" s="459"/>
      <c r="D555" s="460"/>
      <c r="F555" s="453"/>
      <c r="I555" s="453"/>
      <c r="J555" s="453"/>
    </row>
    <row r="556" spans="2:10">
      <c r="B556" s="305"/>
      <c r="C556" s="459"/>
      <c r="D556" s="460"/>
      <c r="F556" s="453"/>
      <c r="I556" s="453"/>
      <c r="J556" s="453"/>
    </row>
    <row r="557" spans="2:10">
      <c r="B557" s="305"/>
      <c r="C557" s="459"/>
      <c r="D557" s="460"/>
      <c r="F557" s="453"/>
      <c r="I557" s="453"/>
      <c r="J557" s="453"/>
    </row>
    <row r="558" spans="2:10">
      <c r="B558" s="305"/>
      <c r="C558" s="459"/>
      <c r="D558" s="460"/>
      <c r="F558" s="453"/>
      <c r="I558" s="453"/>
      <c r="J558" s="453"/>
    </row>
    <row r="559" spans="2:10">
      <c r="B559" s="305"/>
      <c r="C559" s="459"/>
      <c r="D559" s="460"/>
      <c r="F559" s="453"/>
      <c r="I559" s="453"/>
      <c r="J559" s="453"/>
    </row>
    <row r="560" spans="2:10">
      <c r="B560" s="305"/>
      <c r="C560" s="459"/>
      <c r="D560" s="460"/>
      <c r="F560" s="453"/>
      <c r="I560" s="453"/>
      <c r="J560" s="453"/>
    </row>
    <row r="561" spans="2:10">
      <c r="B561" s="305"/>
      <c r="C561" s="459"/>
      <c r="D561" s="460"/>
      <c r="F561" s="453"/>
      <c r="I561" s="453"/>
      <c r="J561" s="453"/>
    </row>
    <row r="562" spans="2:10">
      <c r="B562" s="305"/>
      <c r="C562" s="459"/>
      <c r="D562" s="460"/>
      <c r="F562" s="453"/>
      <c r="I562" s="453"/>
      <c r="J562" s="453"/>
    </row>
    <row r="563" spans="2:10">
      <c r="B563" s="305"/>
      <c r="C563" s="459"/>
      <c r="D563" s="460"/>
      <c r="F563" s="453"/>
      <c r="I563" s="453"/>
      <c r="J563" s="453"/>
    </row>
    <row r="564" spans="2:10">
      <c r="B564" s="305"/>
      <c r="C564" s="459"/>
      <c r="D564" s="460"/>
      <c r="F564" s="453"/>
      <c r="I564" s="453"/>
      <c r="J564" s="453"/>
    </row>
    <row r="565" spans="2:10">
      <c r="B565" s="305"/>
      <c r="C565" s="459"/>
      <c r="D565" s="460"/>
      <c r="F565" s="453"/>
      <c r="I565" s="453"/>
      <c r="J565" s="453"/>
    </row>
    <row r="566" spans="2:10">
      <c r="B566" s="305"/>
      <c r="C566" s="459"/>
      <c r="D566" s="460"/>
      <c r="F566" s="453"/>
      <c r="I566" s="453"/>
      <c r="J566" s="453"/>
    </row>
    <row r="567" spans="2:10">
      <c r="B567" s="305"/>
      <c r="C567" s="459"/>
      <c r="D567" s="460"/>
      <c r="F567" s="453"/>
      <c r="I567" s="453"/>
      <c r="J567" s="453"/>
    </row>
    <row r="568" spans="2:10">
      <c r="B568" s="305"/>
      <c r="C568" s="459"/>
      <c r="D568" s="460"/>
      <c r="F568" s="453"/>
      <c r="I568" s="453"/>
      <c r="J568" s="453"/>
    </row>
    <row r="569" spans="2:10">
      <c r="B569" s="305"/>
      <c r="C569" s="459"/>
      <c r="D569" s="460"/>
      <c r="F569" s="453"/>
      <c r="I569" s="453"/>
      <c r="J569" s="453"/>
    </row>
    <row r="570" spans="2:10">
      <c r="B570" s="305"/>
      <c r="C570" s="459"/>
      <c r="D570" s="460"/>
      <c r="F570" s="453"/>
      <c r="I570" s="453"/>
      <c r="J570" s="453"/>
    </row>
    <row r="571" spans="2:10">
      <c r="B571" s="305"/>
      <c r="C571" s="459"/>
      <c r="D571" s="460"/>
      <c r="F571" s="453"/>
      <c r="I571" s="453"/>
      <c r="J571" s="453"/>
    </row>
    <row r="572" spans="2:10">
      <c r="B572" s="305"/>
      <c r="C572" s="459"/>
      <c r="D572" s="460"/>
      <c r="F572" s="453"/>
      <c r="I572" s="453"/>
      <c r="J572" s="453"/>
    </row>
    <row r="573" spans="2:10">
      <c r="B573" s="305"/>
      <c r="C573" s="459"/>
      <c r="D573" s="460"/>
      <c r="F573" s="453"/>
      <c r="I573" s="453"/>
      <c r="J573" s="453"/>
    </row>
    <row r="574" spans="2:10">
      <c r="B574" s="305"/>
      <c r="C574" s="459"/>
      <c r="D574" s="460"/>
      <c r="F574" s="453"/>
      <c r="I574" s="453"/>
      <c r="J574" s="453"/>
    </row>
    <row r="575" spans="2:10">
      <c r="B575" s="305"/>
      <c r="C575" s="459"/>
      <c r="D575" s="460"/>
      <c r="F575" s="453"/>
      <c r="I575" s="453"/>
      <c r="J575" s="453"/>
    </row>
    <row r="576" spans="2:10">
      <c r="B576" s="305"/>
      <c r="C576" s="459"/>
      <c r="D576" s="460"/>
      <c r="F576" s="453"/>
      <c r="I576" s="453"/>
      <c r="J576" s="453"/>
    </row>
    <row r="577" spans="2:10">
      <c r="B577" s="305"/>
      <c r="C577" s="459"/>
      <c r="D577" s="460"/>
      <c r="F577" s="453"/>
      <c r="I577" s="453"/>
      <c r="J577" s="453"/>
    </row>
    <row r="578" spans="2:10">
      <c r="B578" s="305"/>
      <c r="C578" s="459"/>
      <c r="D578" s="460"/>
      <c r="F578" s="453"/>
      <c r="I578" s="453"/>
      <c r="J578" s="453"/>
    </row>
    <row r="579" spans="2:10">
      <c r="B579" s="305"/>
      <c r="C579" s="459"/>
      <c r="D579" s="460"/>
      <c r="F579" s="453"/>
      <c r="I579" s="453"/>
      <c r="J579" s="453"/>
    </row>
    <row r="580" spans="2:10">
      <c r="B580" s="305"/>
      <c r="C580" s="459"/>
      <c r="D580" s="460"/>
      <c r="F580" s="453"/>
      <c r="I580" s="453"/>
      <c r="J580" s="453"/>
    </row>
    <row r="581" spans="2:10">
      <c r="B581" s="305"/>
      <c r="C581" s="459"/>
      <c r="D581" s="460"/>
      <c r="F581" s="453"/>
      <c r="I581" s="453"/>
      <c r="J581" s="453"/>
    </row>
    <row r="582" spans="2:10">
      <c r="B582" s="305"/>
      <c r="C582" s="459"/>
      <c r="D582" s="460"/>
      <c r="F582" s="453"/>
      <c r="I582" s="453"/>
      <c r="J582" s="453"/>
    </row>
    <row r="583" spans="2:10">
      <c r="B583" s="305"/>
      <c r="C583" s="459"/>
      <c r="D583" s="460"/>
      <c r="F583" s="453"/>
      <c r="I583" s="453"/>
      <c r="J583" s="453"/>
    </row>
    <row r="584" spans="2:10">
      <c r="B584" s="305"/>
      <c r="C584" s="459"/>
      <c r="D584" s="460"/>
      <c r="F584" s="453"/>
      <c r="I584" s="453"/>
      <c r="J584" s="453"/>
    </row>
    <row r="585" spans="2:10">
      <c r="B585" s="305"/>
      <c r="C585" s="459"/>
      <c r="D585" s="460"/>
      <c r="F585" s="453"/>
      <c r="I585" s="453"/>
      <c r="J585" s="453"/>
    </row>
    <row r="586" spans="2:10">
      <c r="B586" s="305"/>
      <c r="C586" s="459"/>
      <c r="D586" s="460"/>
      <c r="F586" s="453"/>
      <c r="I586" s="453"/>
      <c r="J586" s="453"/>
    </row>
    <row r="587" spans="2:10">
      <c r="B587" s="305"/>
      <c r="C587" s="459"/>
      <c r="D587" s="460"/>
      <c r="F587" s="453"/>
      <c r="I587" s="453"/>
      <c r="J587" s="453"/>
    </row>
    <row r="588" spans="2:10">
      <c r="B588" s="305"/>
      <c r="C588" s="459"/>
      <c r="D588" s="460"/>
      <c r="F588" s="453"/>
      <c r="I588" s="453"/>
      <c r="J588" s="453"/>
    </row>
    <row r="589" spans="2:10">
      <c r="B589" s="305"/>
      <c r="C589" s="459"/>
      <c r="D589" s="460"/>
      <c r="F589" s="453"/>
      <c r="I589" s="453"/>
      <c r="J589" s="453"/>
    </row>
    <row r="590" spans="2:10">
      <c r="B590" s="305"/>
      <c r="C590" s="459"/>
      <c r="D590" s="460"/>
      <c r="F590" s="453"/>
      <c r="I590" s="453"/>
      <c r="J590" s="453"/>
    </row>
    <row r="591" spans="2:10">
      <c r="B591" s="305"/>
      <c r="C591" s="459"/>
      <c r="D591" s="460"/>
      <c r="F591" s="453"/>
      <c r="I591" s="453"/>
      <c r="J591" s="453"/>
    </row>
    <row r="592" spans="2:10">
      <c r="B592" s="305"/>
      <c r="C592" s="459"/>
      <c r="D592" s="460"/>
      <c r="F592" s="453"/>
      <c r="I592" s="453"/>
      <c r="J592" s="453"/>
    </row>
    <row r="593" spans="2:10">
      <c r="B593" s="305"/>
      <c r="C593" s="459"/>
      <c r="D593" s="460"/>
      <c r="F593" s="453"/>
      <c r="I593" s="453"/>
      <c r="J593" s="453"/>
    </row>
    <row r="594" spans="2:10">
      <c r="B594" s="305"/>
      <c r="C594" s="459"/>
      <c r="D594" s="460"/>
      <c r="F594" s="453"/>
      <c r="I594" s="453"/>
      <c r="J594" s="453"/>
    </row>
    <row r="595" spans="2:10">
      <c r="B595" s="305"/>
      <c r="C595" s="459"/>
      <c r="D595" s="460"/>
      <c r="F595" s="453"/>
      <c r="I595" s="453"/>
      <c r="J595" s="453"/>
    </row>
    <row r="596" spans="2:10">
      <c r="B596" s="305"/>
      <c r="C596" s="459"/>
      <c r="D596" s="460"/>
      <c r="F596" s="453"/>
      <c r="I596" s="453"/>
      <c r="J596" s="453"/>
    </row>
    <row r="597" spans="2:10">
      <c r="B597" s="305"/>
      <c r="C597" s="459"/>
      <c r="D597" s="460"/>
      <c r="F597" s="453"/>
      <c r="I597" s="453"/>
      <c r="J597" s="453"/>
    </row>
    <row r="598" spans="2:10">
      <c r="B598" s="305"/>
      <c r="C598" s="459"/>
      <c r="D598" s="460"/>
      <c r="F598" s="453"/>
      <c r="I598" s="453"/>
      <c r="J598" s="453"/>
    </row>
    <row r="599" spans="2:10">
      <c r="B599" s="305"/>
      <c r="C599" s="459"/>
      <c r="D599" s="460"/>
      <c r="F599" s="453"/>
      <c r="I599" s="453"/>
      <c r="J599" s="453"/>
    </row>
    <row r="600" spans="2:10">
      <c r="B600" s="305"/>
      <c r="C600" s="459"/>
      <c r="D600" s="460"/>
      <c r="F600" s="453"/>
      <c r="I600" s="453"/>
      <c r="J600" s="453"/>
    </row>
    <row r="601" spans="2:10">
      <c r="B601" s="305"/>
      <c r="C601" s="459"/>
      <c r="D601" s="460"/>
      <c r="F601" s="453"/>
      <c r="I601" s="453"/>
      <c r="J601" s="453"/>
    </row>
    <row r="602" spans="2:10">
      <c r="B602" s="305"/>
      <c r="C602" s="459"/>
      <c r="D602" s="460"/>
      <c r="F602" s="453"/>
      <c r="I602" s="453"/>
      <c r="J602" s="453"/>
    </row>
    <row r="603" spans="2:10">
      <c r="B603" s="305"/>
      <c r="C603" s="459"/>
      <c r="D603" s="460"/>
      <c r="F603" s="453"/>
      <c r="I603" s="453"/>
      <c r="J603" s="453"/>
    </row>
  </sheetData>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35"/>
  <sheetViews>
    <sheetView workbookViewId="0"/>
  </sheetViews>
  <sheetFormatPr defaultRowHeight="13.8"/>
  <cols>
    <col min="2" max="2" width="68" style="747" customWidth="1"/>
    <col min="3" max="3" width="12.6640625" style="747" customWidth="1"/>
    <col min="4" max="4" width="16.33203125" style="748" bestFit="1" customWidth="1"/>
    <col min="5" max="5" width="6.6640625" style="748" customWidth="1"/>
  </cols>
  <sheetData>
    <row r="1" spans="2:5" ht="15.75" customHeight="1">
      <c r="B1" s="749" t="s">
        <v>1035</v>
      </c>
    </row>
    <row r="2" spans="2:5">
      <c r="B2" s="749" t="s">
        <v>535</v>
      </c>
    </row>
    <row r="3" spans="2:5">
      <c r="B3" s="749"/>
    </row>
    <row r="4" spans="2:5" ht="40.200000000000003" thickBot="1">
      <c r="B4" s="645" t="s">
        <v>200</v>
      </c>
      <c r="C4" s="646" t="s">
        <v>1</v>
      </c>
      <c r="D4" s="647" t="s">
        <v>201</v>
      </c>
      <c r="E4" s="644" t="s">
        <v>14</v>
      </c>
    </row>
    <row r="5" spans="2:5" ht="13.2">
      <c r="B5" s="641" t="s">
        <v>739</v>
      </c>
      <c r="C5" s="642">
        <v>73</v>
      </c>
      <c r="D5" s="643">
        <v>44.174957035315764</v>
      </c>
      <c r="E5" s="640">
        <v>317</v>
      </c>
    </row>
    <row r="6" spans="2:5" ht="13.2">
      <c r="B6" s="641" t="s">
        <v>740</v>
      </c>
      <c r="C6" s="642">
        <v>509</v>
      </c>
      <c r="D6" s="643">
        <v>72.383390216154723</v>
      </c>
      <c r="E6" s="640">
        <v>138</v>
      </c>
    </row>
    <row r="7" spans="2:5" ht="13.2">
      <c r="B7" s="641" t="s">
        <v>216</v>
      </c>
      <c r="C7" s="642">
        <v>185</v>
      </c>
      <c r="D7" s="643">
        <v>117.60368194878836</v>
      </c>
      <c r="E7" s="640">
        <v>26</v>
      </c>
    </row>
    <row r="8" spans="2:5" ht="13.2">
      <c r="B8" s="641" t="s">
        <v>741</v>
      </c>
      <c r="C8" s="642">
        <v>70</v>
      </c>
      <c r="D8" s="643">
        <v>59.997257268239167</v>
      </c>
      <c r="E8" s="640">
        <v>208</v>
      </c>
    </row>
    <row r="9" spans="2:5" ht="13.2">
      <c r="B9" s="641" t="s">
        <v>742</v>
      </c>
      <c r="C9" s="642">
        <v>460</v>
      </c>
      <c r="D9" s="643">
        <v>52.830084665953081</v>
      </c>
      <c r="E9" s="640">
        <v>265</v>
      </c>
    </row>
    <row r="10" spans="2:5" ht="13.2">
      <c r="B10" s="641" t="s">
        <v>743</v>
      </c>
      <c r="C10" s="642">
        <v>754</v>
      </c>
      <c r="D10" s="643">
        <v>84.998258324812838</v>
      </c>
      <c r="E10" s="640">
        <v>87</v>
      </c>
    </row>
    <row r="11" spans="2:5" ht="13.2">
      <c r="B11" s="641" t="s">
        <v>744</v>
      </c>
      <c r="C11" s="642">
        <v>95</v>
      </c>
      <c r="D11" s="643">
        <v>61.719572250880319</v>
      </c>
      <c r="E11" s="640">
        <v>199</v>
      </c>
    </row>
    <row r="12" spans="2:5" ht="13.2">
      <c r="B12" s="641" t="s">
        <v>745</v>
      </c>
      <c r="C12" s="642">
        <v>610</v>
      </c>
      <c r="D12" s="643">
        <v>74.283981572701492</v>
      </c>
      <c r="E12" s="640">
        <v>134</v>
      </c>
    </row>
    <row r="13" spans="2:5" ht="13.2">
      <c r="B13" s="641" t="s">
        <v>746</v>
      </c>
      <c r="C13" s="642">
        <v>39</v>
      </c>
      <c r="D13" s="643">
        <v>30.687156244836295</v>
      </c>
      <c r="E13" s="640">
        <v>373</v>
      </c>
    </row>
    <row r="14" spans="2:5" ht="13.2">
      <c r="B14" s="641" t="s">
        <v>747</v>
      </c>
      <c r="C14" s="642">
        <v>161</v>
      </c>
      <c r="D14" s="643">
        <v>63.905879737866819</v>
      </c>
      <c r="E14" s="640">
        <v>175</v>
      </c>
    </row>
    <row r="15" spans="2:5" ht="13.2">
      <c r="B15" s="641" t="s">
        <v>748</v>
      </c>
      <c r="C15" s="642">
        <v>222</v>
      </c>
      <c r="D15" s="643">
        <v>58.295104524172771</v>
      </c>
      <c r="E15" s="640">
        <v>219</v>
      </c>
    </row>
    <row r="16" spans="2:5" ht="13.2">
      <c r="B16" s="641" t="s">
        <v>749</v>
      </c>
      <c r="C16" s="642">
        <v>304</v>
      </c>
      <c r="D16" s="643">
        <v>88.169354768540941</v>
      </c>
      <c r="E16" s="640">
        <v>74</v>
      </c>
    </row>
    <row r="17" spans="2:5" ht="13.2">
      <c r="B17" s="641" t="s">
        <v>750</v>
      </c>
      <c r="C17" s="642">
        <v>67</v>
      </c>
      <c r="D17" s="643">
        <v>56.505751779509502</v>
      </c>
      <c r="E17" s="640">
        <v>234</v>
      </c>
    </row>
    <row r="18" spans="2:5" ht="13.2">
      <c r="B18" s="641" t="s">
        <v>751</v>
      </c>
      <c r="C18" s="642">
        <v>81</v>
      </c>
      <c r="D18" s="643">
        <v>35.89375448671931</v>
      </c>
      <c r="E18" s="640">
        <v>362</v>
      </c>
    </row>
    <row r="19" spans="2:5" ht="13.2">
      <c r="B19" s="641" t="s">
        <v>752</v>
      </c>
      <c r="C19" s="642">
        <v>271</v>
      </c>
      <c r="D19" s="643">
        <v>63.78601791657448</v>
      </c>
      <c r="E19" s="640">
        <v>178</v>
      </c>
    </row>
    <row r="20" spans="2:5" ht="13.2">
      <c r="B20" s="641" t="s">
        <v>753</v>
      </c>
      <c r="C20" s="642">
        <v>61</v>
      </c>
      <c r="D20" s="643">
        <v>60.100298530991061</v>
      </c>
      <c r="E20" s="640">
        <v>206</v>
      </c>
    </row>
    <row r="21" spans="2:5" ht="13.2">
      <c r="B21" s="641" t="s">
        <v>754</v>
      </c>
      <c r="C21" s="642">
        <v>166</v>
      </c>
      <c r="D21" s="643">
        <v>86.215403472507148</v>
      </c>
      <c r="E21" s="640">
        <v>80</v>
      </c>
    </row>
    <row r="22" spans="2:5" ht="13.2">
      <c r="B22" s="641" t="s">
        <v>512</v>
      </c>
      <c r="C22" s="642">
        <v>9022</v>
      </c>
      <c r="D22" s="643">
        <v>170.65375786308658</v>
      </c>
      <c r="E22" s="640">
        <v>7</v>
      </c>
    </row>
    <row r="23" spans="2:5" ht="13.2">
      <c r="B23" s="641" t="s">
        <v>755</v>
      </c>
      <c r="C23" s="642">
        <v>240</v>
      </c>
      <c r="D23" s="643">
        <v>87.416089659769298</v>
      </c>
      <c r="E23" s="640">
        <v>77</v>
      </c>
    </row>
    <row r="24" spans="2:5" ht="13.2">
      <c r="B24" s="641" t="s">
        <v>756</v>
      </c>
      <c r="C24" s="642">
        <v>138</v>
      </c>
      <c r="D24" s="643">
        <v>98.397826691480034</v>
      </c>
      <c r="E24" s="640">
        <v>51</v>
      </c>
    </row>
    <row r="25" spans="2:5" ht="13.2">
      <c r="B25" s="641" t="s">
        <v>757</v>
      </c>
      <c r="C25" s="642">
        <v>496</v>
      </c>
      <c r="D25" s="643">
        <v>87.80734784633006</v>
      </c>
      <c r="E25" s="640">
        <v>76</v>
      </c>
    </row>
    <row r="26" spans="2:5" ht="13.2">
      <c r="B26" s="641" t="s">
        <v>758</v>
      </c>
      <c r="C26" s="642">
        <v>35</v>
      </c>
      <c r="D26" s="643">
        <v>28.653060556196838</v>
      </c>
      <c r="E26" s="640">
        <v>376</v>
      </c>
    </row>
    <row r="27" spans="2:5" ht="13.2">
      <c r="B27" s="641" t="s">
        <v>759</v>
      </c>
      <c r="C27" s="642">
        <v>1462</v>
      </c>
      <c r="D27" s="643">
        <v>85.183788977264314</v>
      </c>
      <c r="E27" s="640">
        <v>85</v>
      </c>
    </row>
    <row r="28" spans="2:5" ht="13.2">
      <c r="B28" s="641" t="s">
        <v>527</v>
      </c>
      <c r="C28" s="642">
        <v>978</v>
      </c>
      <c r="D28" s="643">
        <v>116.47973931405582</v>
      </c>
      <c r="E28" s="640">
        <v>29</v>
      </c>
    </row>
    <row r="29" spans="2:5" ht="13.2">
      <c r="B29" s="641" t="s">
        <v>504</v>
      </c>
      <c r="C29" s="642">
        <v>2532</v>
      </c>
      <c r="D29" s="643">
        <v>93.414878274731976</v>
      </c>
      <c r="E29" s="640">
        <v>59</v>
      </c>
    </row>
    <row r="30" spans="2:5" ht="13.2">
      <c r="B30" s="641" t="s">
        <v>760</v>
      </c>
      <c r="C30" s="642">
        <v>48</v>
      </c>
      <c r="D30" s="643">
        <v>31.18442338052143</v>
      </c>
      <c r="E30" s="640">
        <v>371</v>
      </c>
    </row>
    <row r="31" spans="2:5" ht="13.2">
      <c r="B31" s="641" t="s">
        <v>761</v>
      </c>
      <c r="C31" s="642">
        <v>123</v>
      </c>
      <c r="D31" s="643">
        <v>56.973986511524494</v>
      </c>
      <c r="E31" s="640">
        <v>229</v>
      </c>
    </row>
    <row r="32" spans="2:5" ht="13.2">
      <c r="B32" s="641" t="s">
        <v>762</v>
      </c>
      <c r="C32" s="642">
        <v>685</v>
      </c>
      <c r="D32" s="643">
        <v>85.359957332482651</v>
      </c>
      <c r="E32" s="640">
        <v>83</v>
      </c>
    </row>
    <row r="33" spans="2:5" ht="13.2">
      <c r="B33" s="641" t="s">
        <v>763</v>
      </c>
      <c r="C33" s="642">
        <v>85</v>
      </c>
      <c r="D33" s="643">
        <v>62.432976363609662</v>
      </c>
      <c r="E33" s="640">
        <v>190</v>
      </c>
    </row>
    <row r="34" spans="2:5" ht="13.2">
      <c r="B34" s="641" t="s">
        <v>764</v>
      </c>
      <c r="C34" s="642">
        <v>56</v>
      </c>
      <c r="D34" s="643">
        <v>51.962030601924447</v>
      </c>
      <c r="E34" s="640">
        <v>269</v>
      </c>
    </row>
    <row r="35" spans="2:5" ht="13.2">
      <c r="B35" s="641" t="s">
        <v>765</v>
      </c>
      <c r="C35" s="642">
        <v>371</v>
      </c>
      <c r="D35" s="643">
        <v>92.016171035987995</v>
      </c>
      <c r="E35" s="640">
        <v>65</v>
      </c>
    </row>
    <row r="36" spans="2:5" ht="13.2">
      <c r="B36" s="641" t="s">
        <v>522</v>
      </c>
      <c r="C36" s="642">
        <v>201</v>
      </c>
      <c r="D36" s="643">
        <v>160.93131995708498</v>
      </c>
      <c r="E36" s="640">
        <v>9</v>
      </c>
    </row>
    <row r="37" spans="2:5" ht="13.2">
      <c r="B37" s="641" t="s">
        <v>322</v>
      </c>
      <c r="C37" s="642">
        <v>107</v>
      </c>
      <c r="D37" s="643">
        <v>53.196778363329024</v>
      </c>
      <c r="E37" s="640">
        <v>262</v>
      </c>
    </row>
    <row r="38" spans="2:5" ht="13.2">
      <c r="B38" s="641" t="s">
        <v>766</v>
      </c>
      <c r="C38" s="642">
        <v>100</v>
      </c>
      <c r="D38" s="643">
        <v>63.39827429897359</v>
      </c>
      <c r="E38" s="640">
        <v>184</v>
      </c>
    </row>
    <row r="39" spans="2:5" ht="13.2">
      <c r="B39" s="641" t="s">
        <v>767</v>
      </c>
      <c r="C39" s="642">
        <v>79</v>
      </c>
      <c r="D39" s="643">
        <v>49.706167339902095</v>
      </c>
      <c r="E39" s="640">
        <v>280</v>
      </c>
    </row>
    <row r="40" spans="2:5" ht="13.2">
      <c r="B40" s="641" t="s">
        <v>768</v>
      </c>
      <c r="C40" s="642">
        <v>98</v>
      </c>
      <c r="D40" s="643">
        <v>38.931373522693413</v>
      </c>
      <c r="E40" s="640">
        <v>347</v>
      </c>
    </row>
    <row r="41" spans="2:5" ht="13.2">
      <c r="B41" s="641" t="s">
        <v>769</v>
      </c>
      <c r="C41" s="642">
        <v>877</v>
      </c>
      <c r="D41" s="643">
        <v>77.744987575872287</v>
      </c>
      <c r="E41" s="640">
        <v>117</v>
      </c>
    </row>
    <row r="42" spans="2:5" ht="13.2">
      <c r="B42" s="641" t="s">
        <v>770</v>
      </c>
      <c r="C42" s="642">
        <v>32</v>
      </c>
      <c r="D42" s="643">
        <v>27.879907299308233</v>
      </c>
      <c r="E42" s="640">
        <v>377</v>
      </c>
    </row>
    <row r="43" spans="2:5" ht="13.2">
      <c r="B43" s="641" t="s">
        <v>771</v>
      </c>
      <c r="C43" s="642">
        <v>77</v>
      </c>
      <c r="D43" s="643">
        <v>43.20090665798908</v>
      </c>
      <c r="E43" s="640">
        <v>327</v>
      </c>
    </row>
    <row r="44" spans="2:5" ht="13.2">
      <c r="B44" s="641" t="s">
        <v>772</v>
      </c>
      <c r="C44" s="642">
        <v>102</v>
      </c>
      <c r="D44" s="643">
        <v>54.799525070782721</v>
      </c>
      <c r="E44" s="640">
        <v>253</v>
      </c>
    </row>
    <row r="45" spans="2:5" ht="13.2">
      <c r="B45" s="641" t="s">
        <v>773</v>
      </c>
      <c r="C45" s="642">
        <v>62</v>
      </c>
      <c r="D45" s="643">
        <v>38.859535315169637</v>
      </c>
      <c r="E45" s="640">
        <v>349</v>
      </c>
    </row>
    <row r="46" spans="2:5" ht="13.2">
      <c r="B46" s="641" t="s">
        <v>774</v>
      </c>
      <c r="C46" s="642">
        <v>51</v>
      </c>
      <c r="D46" s="643">
        <v>47.511691602541411</v>
      </c>
      <c r="E46" s="640">
        <v>296</v>
      </c>
    </row>
    <row r="47" spans="2:5" ht="13.2">
      <c r="B47" s="641" t="s">
        <v>775</v>
      </c>
      <c r="C47" s="642">
        <v>367</v>
      </c>
      <c r="D47" s="643">
        <v>59.523712982170458</v>
      </c>
      <c r="E47" s="640">
        <v>211</v>
      </c>
    </row>
    <row r="48" spans="2:5" ht="13.2">
      <c r="B48" s="641" t="s">
        <v>776</v>
      </c>
      <c r="C48" s="642">
        <v>2975</v>
      </c>
      <c r="D48" s="643">
        <v>65.35011626829089</v>
      </c>
      <c r="E48" s="640">
        <v>166</v>
      </c>
    </row>
    <row r="49" spans="2:5" ht="13.2">
      <c r="B49" s="641" t="s">
        <v>203</v>
      </c>
      <c r="C49" s="642">
        <v>250</v>
      </c>
      <c r="D49" s="643">
        <v>84.87033510203112</v>
      </c>
      <c r="E49" s="640">
        <v>88</v>
      </c>
    </row>
    <row r="50" spans="2:5" ht="13.2">
      <c r="B50" s="641" t="s">
        <v>777</v>
      </c>
      <c r="C50" s="642">
        <v>57</v>
      </c>
      <c r="D50" s="643">
        <v>35.939696971607638</v>
      </c>
      <c r="E50" s="640">
        <v>360</v>
      </c>
    </row>
    <row r="51" spans="2:5" ht="13.2">
      <c r="B51" s="641" t="s">
        <v>323</v>
      </c>
      <c r="C51" s="642">
        <v>160</v>
      </c>
      <c r="D51" s="643">
        <v>63.711260567109854</v>
      </c>
      <c r="E51" s="640">
        <v>180</v>
      </c>
    </row>
    <row r="52" spans="2:5" ht="13.2">
      <c r="B52" s="641" t="s">
        <v>778</v>
      </c>
      <c r="C52" s="642">
        <v>734</v>
      </c>
      <c r="D52" s="643">
        <v>80.058549631392552</v>
      </c>
      <c r="E52" s="640">
        <v>111</v>
      </c>
    </row>
    <row r="53" spans="2:5" ht="13.2">
      <c r="B53" s="641" t="s">
        <v>779</v>
      </c>
      <c r="C53" s="642">
        <v>363</v>
      </c>
      <c r="D53" s="643">
        <v>89.360445079021218</v>
      </c>
      <c r="E53" s="640">
        <v>69</v>
      </c>
    </row>
    <row r="54" spans="2:5" ht="13.2">
      <c r="B54" s="641"/>
      <c r="C54" s="642"/>
      <c r="D54" s="643"/>
      <c r="E54" s="640"/>
    </row>
    <row r="55" spans="2:5" ht="40.200000000000003" thickBot="1">
      <c r="B55" s="645" t="s">
        <v>200</v>
      </c>
      <c r="C55" s="646" t="s">
        <v>1</v>
      </c>
      <c r="D55" s="647" t="s">
        <v>201</v>
      </c>
      <c r="E55" s="644" t="s">
        <v>14</v>
      </c>
    </row>
    <row r="56" spans="2:5" ht="13.2">
      <c r="B56" s="641" t="s">
        <v>780</v>
      </c>
      <c r="C56" s="642">
        <v>84</v>
      </c>
      <c r="D56" s="643">
        <v>74.753047966539114</v>
      </c>
      <c r="E56" s="640">
        <v>132</v>
      </c>
    </row>
    <row r="57" spans="2:5" ht="13.2">
      <c r="B57" s="641" t="s">
        <v>781</v>
      </c>
      <c r="C57" s="642">
        <v>614</v>
      </c>
      <c r="D57" s="643">
        <v>54.072666971375838</v>
      </c>
      <c r="E57" s="640">
        <v>257</v>
      </c>
    </row>
    <row r="58" spans="2:5" ht="13.2">
      <c r="B58" s="641" t="s">
        <v>782</v>
      </c>
      <c r="C58" s="642">
        <v>116</v>
      </c>
      <c r="D58" s="643">
        <v>76.754603622023282</v>
      </c>
      <c r="E58" s="640">
        <v>122</v>
      </c>
    </row>
    <row r="59" spans="2:5" ht="13.2">
      <c r="B59" s="641" t="s">
        <v>783</v>
      </c>
      <c r="C59" s="642">
        <v>80</v>
      </c>
      <c r="D59" s="643">
        <v>37.867850668130892</v>
      </c>
      <c r="E59" s="640">
        <v>356</v>
      </c>
    </row>
    <row r="60" spans="2:5" ht="13.2">
      <c r="B60" s="641" t="s">
        <v>784</v>
      </c>
      <c r="C60" s="642">
        <v>88</v>
      </c>
      <c r="D60" s="643">
        <v>83.68917081149965</v>
      </c>
      <c r="E60" s="640">
        <v>91</v>
      </c>
    </row>
    <row r="61" spans="2:5" ht="13.2">
      <c r="B61" s="641" t="s">
        <v>785</v>
      </c>
      <c r="C61" s="642">
        <v>226</v>
      </c>
      <c r="D61" s="643">
        <v>55.882222035398662</v>
      </c>
      <c r="E61" s="640">
        <v>243</v>
      </c>
    </row>
    <row r="62" spans="2:5" ht="13.2">
      <c r="B62" s="641" t="s">
        <v>226</v>
      </c>
      <c r="C62" s="642">
        <v>1082</v>
      </c>
      <c r="D62" s="643">
        <v>174.86755641175654</v>
      </c>
      <c r="E62" s="640">
        <v>6</v>
      </c>
    </row>
    <row r="63" spans="2:5" ht="13.2">
      <c r="B63" s="641" t="s">
        <v>786</v>
      </c>
      <c r="C63" s="642">
        <v>58</v>
      </c>
      <c r="D63" s="643">
        <v>45.822634801501088</v>
      </c>
      <c r="E63" s="640">
        <v>309</v>
      </c>
    </row>
    <row r="64" spans="2:5" ht="13.2">
      <c r="B64" s="641" t="s">
        <v>787</v>
      </c>
      <c r="C64" s="642">
        <v>113</v>
      </c>
      <c r="D64" s="643">
        <v>43.808637667674653</v>
      </c>
      <c r="E64" s="640">
        <v>322</v>
      </c>
    </row>
    <row r="65" spans="2:5" ht="13.2">
      <c r="B65" s="641" t="s">
        <v>788</v>
      </c>
      <c r="C65" s="642">
        <v>72</v>
      </c>
      <c r="D65" s="643">
        <v>48.122552099346336</v>
      </c>
      <c r="E65" s="640">
        <v>290</v>
      </c>
    </row>
    <row r="66" spans="2:5" ht="13.2">
      <c r="B66" s="641" t="s">
        <v>789</v>
      </c>
      <c r="C66" s="642">
        <v>139</v>
      </c>
      <c r="D66" s="643">
        <v>59.941955487707581</v>
      </c>
      <c r="E66" s="640">
        <v>209</v>
      </c>
    </row>
    <row r="67" spans="2:5" ht="13.2">
      <c r="B67" s="641" t="s">
        <v>790</v>
      </c>
      <c r="C67" s="642">
        <v>153</v>
      </c>
      <c r="D67" s="643">
        <v>67.377729238411476</v>
      </c>
      <c r="E67" s="640">
        <v>157</v>
      </c>
    </row>
    <row r="68" spans="2:5" ht="13.2">
      <c r="B68" s="641" t="s">
        <v>518</v>
      </c>
      <c r="C68" s="642">
        <v>490</v>
      </c>
      <c r="D68" s="643">
        <v>73.727781982434735</v>
      </c>
      <c r="E68" s="640">
        <v>136</v>
      </c>
    </row>
    <row r="69" spans="2:5" ht="13.2">
      <c r="B69" s="641" t="s">
        <v>791</v>
      </c>
      <c r="C69" s="642">
        <v>1812</v>
      </c>
      <c r="D69" s="643">
        <v>81.731627974950072</v>
      </c>
      <c r="E69" s="640">
        <v>102</v>
      </c>
    </row>
    <row r="70" spans="2:5" ht="13.2">
      <c r="B70" s="641" t="s">
        <v>792</v>
      </c>
      <c r="C70" s="642">
        <v>107</v>
      </c>
      <c r="D70" s="643">
        <v>48.92435015203128</v>
      </c>
      <c r="E70" s="640">
        <v>284</v>
      </c>
    </row>
    <row r="71" spans="2:5" ht="13.2">
      <c r="B71" s="641" t="s">
        <v>793</v>
      </c>
      <c r="C71" s="642">
        <v>335</v>
      </c>
      <c r="D71" s="643">
        <v>63.429790795295972</v>
      </c>
      <c r="E71" s="640">
        <v>182</v>
      </c>
    </row>
    <row r="72" spans="2:5" ht="13.2">
      <c r="B72" s="641" t="s">
        <v>530</v>
      </c>
      <c r="C72" s="642">
        <v>9499</v>
      </c>
      <c r="D72" s="643">
        <v>100.40053460985794</v>
      </c>
      <c r="E72" s="640">
        <v>49</v>
      </c>
    </row>
    <row r="73" spans="2:5" ht="13.2">
      <c r="B73" s="641" t="s">
        <v>794</v>
      </c>
      <c r="C73" s="642">
        <v>210</v>
      </c>
      <c r="D73" s="643">
        <v>95.454545454545453</v>
      </c>
      <c r="E73" s="640">
        <v>56</v>
      </c>
    </row>
    <row r="74" spans="2:5" ht="13.2">
      <c r="B74" s="641" t="s">
        <v>795</v>
      </c>
      <c r="C74" s="642">
        <v>1261</v>
      </c>
      <c r="D74" s="643">
        <v>59.633591540636914</v>
      </c>
      <c r="E74" s="640">
        <v>210</v>
      </c>
    </row>
    <row r="75" spans="2:5" ht="13.2">
      <c r="B75" s="641" t="s">
        <v>796</v>
      </c>
      <c r="C75" s="642">
        <v>102</v>
      </c>
      <c r="D75" s="643">
        <v>46.689187333498118</v>
      </c>
      <c r="E75" s="640">
        <v>302</v>
      </c>
    </row>
    <row r="76" spans="2:5" ht="13.2">
      <c r="B76" s="641" t="s">
        <v>797</v>
      </c>
      <c r="C76" s="642">
        <v>143</v>
      </c>
      <c r="D76" s="643">
        <v>54.86810551558753</v>
      </c>
      <c r="E76" s="640">
        <v>251</v>
      </c>
    </row>
    <row r="77" spans="2:5" ht="13.2">
      <c r="B77" s="641" t="s">
        <v>798</v>
      </c>
      <c r="C77" s="642">
        <v>65</v>
      </c>
      <c r="D77" s="643">
        <v>56.137078108266834</v>
      </c>
      <c r="E77" s="640">
        <v>239</v>
      </c>
    </row>
    <row r="78" spans="2:5" ht="13.2">
      <c r="B78" s="641" t="s">
        <v>519</v>
      </c>
      <c r="C78" s="642">
        <v>1905</v>
      </c>
      <c r="D78" s="643">
        <v>91.70822822591515</v>
      </c>
      <c r="E78" s="640">
        <v>67</v>
      </c>
    </row>
    <row r="79" spans="2:5" ht="13.2">
      <c r="B79" s="641" t="s">
        <v>210</v>
      </c>
      <c r="C79" s="642">
        <v>68</v>
      </c>
      <c r="D79" s="643">
        <v>49.099599982670725</v>
      </c>
      <c r="E79" s="640">
        <v>283</v>
      </c>
    </row>
    <row r="80" spans="2:5" ht="13.2">
      <c r="B80" s="641" t="s">
        <v>799</v>
      </c>
      <c r="C80" s="642">
        <v>129</v>
      </c>
      <c r="D80" s="643">
        <v>56.415638939910778</v>
      </c>
      <c r="E80" s="640">
        <v>236</v>
      </c>
    </row>
    <row r="81" spans="2:5" ht="13.2">
      <c r="B81" s="641" t="s">
        <v>202</v>
      </c>
      <c r="C81" s="642">
        <v>542</v>
      </c>
      <c r="D81" s="643">
        <v>83.951221552230209</v>
      </c>
      <c r="E81" s="640">
        <v>90</v>
      </c>
    </row>
    <row r="82" spans="2:5" ht="13.2">
      <c r="B82" s="641" t="s">
        <v>800</v>
      </c>
      <c r="C82" s="642">
        <v>66</v>
      </c>
      <c r="D82" s="643">
        <v>40.579924004869589</v>
      </c>
      <c r="E82" s="640">
        <v>341</v>
      </c>
    </row>
    <row r="83" spans="2:5" ht="13.2">
      <c r="B83" s="641" t="s">
        <v>801</v>
      </c>
      <c r="C83" s="642">
        <v>597</v>
      </c>
      <c r="D83" s="643">
        <v>77.775085396262099</v>
      </c>
      <c r="E83" s="640">
        <v>115</v>
      </c>
    </row>
    <row r="84" spans="2:5" ht="13.2">
      <c r="B84" s="641" t="s">
        <v>213</v>
      </c>
      <c r="C84" s="642">
        <v>633</v>
      </c>
      <c r="D84" s="643">
        <v>214.67451206484324</v>
      </c>
      <c r="E84" s="640">
        <v>2</v>
      </c>
    </row>
    <row r="85" spans="2:5" ht="13.2">
      <c r="B85" s="641" t="s">
        <v>324</v>
      </c>
      <c r="C85" s="642">
        <v>1250</v>
      </c>
      <c r="D85" s="643">
        <v>65.721192823876663</v>
      </c>
      <c r="E85" s="640">
        <v>164</v>
      </c>
    </row>
    <row r="86" spans="2:5" ht="13.2">
      <c r="B86" s="641" t="s">
        <v>325</v>
      </c>
      <c r="C86" s="642">
        <v>110</v>
      </c>
      <c r="D86" s="643">
        <v>75.113523848543821</v>
      </c>
      <c r="E86" s="640">
        <v>128</v>
      </c>
    </row>
    <row r="87" spans="2:5" ht="13.2">
      <c r="B87" s="641" t="s">
        <v>802</v>
      </c>
      <c r="C87" s="642">
        <v>51</v>
      </c>
      <c r="D87" s="643">
        <v>48.094151373983898</v>
      </c>
      <c r="E87" s="640">
        <v>291</v>
      </c>
    </row>
    <row r="88" spans="2:5" ht="13.2">
      <c r="B88" s="641" t="s">
        <v>803</v>
      </c>
      <c r="C88" s="642">
        <v>366</v>
      </c>
      <c r="D88" s="643">
        <v>85.477071826430162</v>
      </c>
      <c r="E88" s="640">
        <v>82</v>
      </c>
    </row>
    <row r="89" spans="2:5" ht="13.2">
      <c r="B89" s="641" t="s">
        <v>401</v>
      </c>
      <c r="C89" s="642">
        <v>265</v>
      </c>
      <c r="D89" s="643">
        <v>112.35240497742352</v>
      </c>
      <c r="E89" s="640">
        <v>35</v>
      </c>
    </row>
    <row r="90" spans="2:5" ht="13.2">
      <c r="B90" s="641" t="s">
        <v>804</v>
      </c>
      <c r="C90" s="642">
        <v>44</v>
      </c>
      <c r="D90" s="643">
        <v>42.594797626308093</v>
      </c>
      <c r="E90" s="640">
        <v>332</v>
      </c>
    </row>
    <row r="91" spans="2:5" ht="13.2">
      <c r="B91" s="641" t="s">
        <v>225</v>
      </c>
      <c r="C91" s="642">
        <v>7378</v>
      </c>
      <c r="D91" s="643">
        <v>114.81099135509649</v>
      </c>
      <c r="E91" s="640">
        <v>34</v>
      </c>
    </row>
    <row r="92" spans="2:5" ht="13.2">
      <c r="B92" s="641" t="s">
        <v>805</v>
      </c>
      <c r="C92" s="642">
        <v>119</v>
      </c>
      <c r="D92" s="643">
        <v>83.669064242373096</v>
      </c>
      <c r="E92" s="640">
        <v>92</v>
      </c>
    </row>
    <row r="93" spans="2:5" ht="13.2">
      <c r="B93" s="641" t="s">
        <v>806</v>
      </c>
      <c r="C93" s="642">
        <v>49</v>
      </c>
      <c r="D93" s="643">
        <v>45.983051960848712</v>
      </c>
      <c r="E93" s="640">
        <v>308</v>
      </c>
    </row>
    <row r="94" spans="2:5" ht="13.2">
      <c r="B94" s="641" t="s">
        <v>807</v>
      </c>
      <c r="C94" s="642">
        <v>95</v>
      </c>
      <c r="D94" s="643">
        <v>52.121910405179271</v>
      </c>
      <c r="E94" s="640">
        <v>268</v>
      </c>
    </row>
    <row r="95" spans="2:5" ht="13.2">
      <c r="B95" s="641" t="s">
        <v>808</v>
      </c>
      <c r="C95" s="642">
        <v>177</v>
      </c>
      <c r="D95" s="643">
        <v>46.616977007558802</v>
      </c>
      <c r="E95" s="640">
        <v>303</v>
      </c>
    </row>
    <row r="96" spans="2:5" ht="13.2">
      <c r="B96" s="641" t="s">
        <v>326</v>
      </c>
      <c r="C96" s="642">
        <v>563</v>
      </c>
      <c r="D96" s="643">
        <v>70.442624919923134</v>
      </c>
      <c r="E96" s="640">
        <v>145</v>
      </c>
    </row>
    <row r="97" spans="2:5" ht="13.2">
      <c r="B97" s="641" t="s">
        <v>809</v>
      </c>
      <c r="C97" s="642">
        <v>68</v>
      </c>
      <c r="D97" s="643">
        <v>44.204928849566727</v>
      </c>
      <c r="E97" s="640">
        <v>316</v>
      </c>
    </row>
    <row r="98" spans="2:5" ht="13.2">
      <c r="B98" s="641" t="s">
        <v>810</v>
      </c>
      <c r="C98" s="642">
        <v>61</v>
      </c>
      <c r="D98" s="643">
        <v>55.070056333959265</v>
      </c>
      <c r="E98" s="640">
        <v>249</v>
      </c>
    </row>
    <row r="99" spans="2:5" ht="13.2">
      <c r="B99" s="641" t="s">
        <v>327</v>
      </c>
      <c r="C99" s="642">
        <v>702</v>
      </c>
      <c r="D99" s="643">
        <v>118.92479785325493</v>
      </c>
      <c r="E99" s="640">
        <v>24</v>
      </c>
    </row>
    <row r="100" spans="2:5" ht="13.2">
      <c r="B100" s="641" t="s">
        <v>506</v>
      </c>
      <c r="C100" s="642">
        <v>2340</v>
      </c>
      <c r="D100" s="643">
        <v>91.999864752335583</v>
      </c>
      <c r="E100" s="640">
        <v>66</v>
      </c>
    </row>
    <row r="101" spans="2:5" ht="13.2">
      <c r="B101" s="641" t="s">
        <v>811</v>
      </c>
      <c r="C101" s="642">
        <v>308</v>
      </c>
      <c r="D101" s="643">
        <v>54.069901146878777</v>
      </c>
      <c r="E101" s="640">
        <v>258</v>
      </c>
    </row>
    <row r="102" spans="2:5" ht="13.2">
      <c r="B102" s="641" t="s">
        <v>523</v>
      </c>
      <c r="C102" s="642">
        <v>6138</v>
      </c>
      <c r="D102" s="643">
        <v>142.86878091358741</v>
      </c>
      <c r="E102" s="640">
        <v>12</v>
      </c>
    </row>
    <row r="103" spans="2:5" ht="13.2">
      <c r="B103" s="641" t="s">
        <v>812</v>
      </c>
      <c r="C103" s="642">
        <v>109</v>
      </c>
      <c r="D103" s="643">
        <v>74.842590240251582</v>
      </c>
      <c r="E103" s="640">
        <v>131</v>
      </c>
    </row>
    <row r="104" spans="2:5" ht="13.2">
      <c r="B104" s="641" t="s">
        <v>207</v>
      </c>
      <c r="C104" s="642">
        <v>134</v>
      </c>
      <c r="D104" s="643">
        <v>82.558067894769266</v>
      </c>
      <c r="E104" s="640">
        <v>99</v>
      </c>
    </row>
    <row r="105" spans="2:5" ht="13.2">
      <c r="B105" s="641"/>
      <c r="C105" s="642"/>
      <c r="D105" s="643"/>
      <c r="E105" s="640"/>
    </row>
    <row r="106" spans="2:5" ht="40.200000000000003" thickBot="1">
      <c r="B106" s="645" t="s">
        <v>200</v>
      </c>
      <c r="C106" s="646" t="s">
        <v>1</v>
      </c>
      <c r="D106" s="647" t="s">
        <v>201</v>
      </c>
      <c r="E106" s="644" t="s">
        <v>14</v>
      </c>
    </row>
    <row r="107" spans="2:5" ht="13.2">
      <c r="B107" s="641" t="s">
        <v>813</v>
      </c>
      <c r="C107" s="642">
        <v>179</v>
      </c>
      <c r="D107" s="643">
        <v>63.98089866354983</v>
      </c>
      <c r="E107" s="640">
        <v>174</v>
      </c>
    </row>
    <row r="108" spans="2:5" ht="13.2">
      <c r="B108" s="641" t="s">
        <v>814</v>
      </c>
      <c r="C108" s="642">
        <v>68</v>
      </c>
      <c r="D108" s="643">
        <v>59.296464884284696</v>
      </c>
      <c r="E108" s="640">
        <v>214</v>
      </c>
    </row>
    <row r="109" spans="2:5" ht="13.2">
      <c r="B109" s="641" t="s">
        <v>815</v>
      </c>
      <c r="C109" s="642">
        <v>342</v>
      </c>
      <c r="D109" s="643">
        <v>67.809111403232237</v>
      </c>
      <c r="E109" s="640">
        <v>156</v>
      </c>
    </row>
    <row r="110" spans="2:5" ht="13.2">
      <c r="B110" s="641" t="s">
        <v>516</v>
      </c>
      <c r="C110" s="642">
        <v>106</v>
      </c>
      <c r="D110" s="643">
        <v>62.410946644528451</v>
      </c>
      <c r="E110" s="640">
        <v>192</v>
      </c>
    </row>
    <row r="111" spans="2:5" ht="13.2">
      <c r="B111" s="641" t="s">
        <v>816</v>
      </c>
      <c r="C111" s="642">
        <v>59</v>
      </c>
      <c r="D111" s="643">
        <v>36.611625121780193</v>
      </c>
      <c r="E111" s="640">
        <v>358</v>
      </c>
    </row>
    <row r="112" spans="2:5" ht="13.2">
      <c r="B112" s="641" t="s">
        <v>817</v>
      </c>
      <c r="C112" s="642">
        <v>108</v>
      </c>
      <c r="D112" s="643">
        <v>61.881188118811885</v>
      </c>
      <c r="E112" s="640">
        <v>197</v>
      </c>
    </row>
    <row r="113" spans="2:5" ht="13.2">
      <c r="B113" s="641" t="s">
        <v>818</v>
      </c>
      <c r="C113" s="642">
        <v>622</v>
      </c>
      <c r="D113" s="643">
        <v>77.3513504774767</v>
      </c>
      <c r="E113" s="640">
        <v>118</v>
      </c>
    </row>
    <row r="114" spans="2:5" ht="13.2">
      <c r="B114" s="641" t="s">
        <v>510</v>
      </c>
      <c r="C114" s="642">
        <v>87</v>
      </c>
      <c r="D114" s="643">
        <v>58.6498402297456</v>
      </c>
      <c r="E114" s="640">
        <v>218</v>
      </c>
    </row>
    <row r="115" spans="2:5" ht="13.2">
      <c r="B115" s="641" t="s">
        <v>819</v>
      </c>
      <c r="C115" s="642">
        <v>115</v>
      </c>
      <c r="D115" s="643">
        <v>58.210458647796358</v>
      </c>
      <c r="E115" s="640">
        <v>220</v>
      </c>
    </row>
    <row r="116" spans="2:5" ht="13.2">
      <c r="B116" s="641" t="s">
        <v>820</v>
      </c>
      <c r="C116" s="642">
        <v>154</v>
      </c>
      <c r="D116" s="643">
        <v>54.88904571473379</v>
      </c>
      <c r="E116" s="640">
        <v>250</v>
      </c>
    </row>
    <row r="117" spans="2:5" ht="13.2">
      <c r="B117" s="641" t="s">
        <v>821</v>
      </c>
      <c r="C117" s="642">
        <v>154</v>
      </c>
      <c r="D117" s="643">
        <v>43.785451288685444</v>
      </c>
      <c r="E117" s="640">
        <v>323</v>
      </c>
    </row>
    <row r="118" spans="2:5" ht="13.2">
      <c r="B118" s="641" t="s">
        <v>822</v>
      </c>
      <c r="C118" s="642">
        <v>79</v>
      </c>
      <c r="D118" s="643">
        <v>58.682394538823232</v>
      </c>
      <c r="E118" s="640">
        <v>217</v>
      </c>
    </row>
    <row r="119" spans="2:5" ht="13.2">
      <c r="B119" s="641" t="s">
        <v>823</v>
      </c>
      <c r="C119" s="642">
        <v>149</v>
      </c>
      <c r="D119" s="643">
        <v>47.82508216926869</v>
      </c>
      <c r="E119" s="640">
        <v>295</v>
      </c>
    </row>
    <row r="120" spans="2:5" ht="13.2">
      <c r="B120" s="641" t="s">
        <v>824</v>
      </c>
      <c r="C120" s="642">
        <v>67</v>
      </c>
      <c r="D120" s="643">
        <v>32.09165760596234</v>
      </c>
      <c r="E120" s="640">
        <v>369</v>
      </c>
    </row>
    <row r="121" spans="2:5" ht="13.2">
      <c r="B121" s="641" t="s">
        <v>825</v>
      </c>
      <c r="C121" s="642">
        <v>40</v>
      </c>
      <c r="D121" s="643">
        <v>30.758820091661285</v>
      </c>
      <c r="E121" s="640">
        <v>372</v>
      </c>
    </row>
    <row r="122" spans="2:5" ht="13.2">
      <c r="B122" s="641" t="s">
        <v>208</v>
      </c>
      <c r="C122" s="642">
        <v>377</v>
      </c>
      <c r="D122" s="643">
        <v>102.89778728816566</v>
      </c>
      <c r="E122" s="640">
        <v>44</v>
      </c>
    </row>
    <row r="123" spans="2:5" ht="13.2">
      <c r="B123" s="641" t="s">
        <v>826</v>
      </c>
      <c r="C123" s="642">
        <v>205</v>
      </c>
      <c r="D123" s="643">
        <v>44.256958057357018</v>
      </c>
      <c r="E123" s="640">
        <v>315</v>
      </c>
    </row>
    <row r="124" spans="2:5" ht="13.2">
      <c r="B124" s="641" t="s">
        <v>827</v>
      </c>
      <c r="C124" s="642">
        <v>87</v>
      </c>
      <c r="D124" s="643">
        <v>64.722030039949118</v>
      </c>
      <c r="E124" s="640">
        <v>168</v>
      </c>
    </row>
    <row r="125" spans="2:5" ht="13.2">
      <c r="B125" s="641" t="s">
        <v>328</v>
      </c>
      <c r="C125" s="642">
        <v>467</v>
      </c>
      <c r="D125" s="643">
        <v>109.67848000187885</v>
      </c>
      <c r="E125" s="640">
        <v>37</v>
      </c>
    </row>
    <row r="126" spans="2:5" ht="13.2">
      <c r="B126" s="641" t="s">
        <v>828</v>
      </c>
      <c r="C126" s="642">
        <v>175</v>
      </c>
      <c r="D126" s="643">
        <v>85.130809569675918</v>
      </c>
      <c r="E126" s="640">
        <v>86</v>
      </c>
    </row>
    <row r="127" spans="2:5" ht="13.2">
      <c r="B127" s="641" t="s">
        <v>829</v>
      </c>
      <c r="C127" s="642">
        <v>54</v>
      </c>
      <c r="D127" s="643">
        <v>36.700490019505629</v>
      </c>
      <c r="E127" s="640">
        <v>357</v>
      </c>
    </row>
    <row r="128" spans="2:5" ht="13.2">
      <c r="B128" s="641" t="s">
        <v>830</v>
      </c>
      <c r="C128" s="642">
        <v>43</v>
      </c>
      <c r="D128" s="643">
        <v>42.309092519162085</v>
      </c>
      <c r="E128" s="640">
        <v>333</v>
      </c>
    </row>
    <row r="129" spans="2:5" ht="13.2">
      <c r="B129" s="641" t="s">
        <v>831</v>
      </c>
      <c r="C129" s="642">
        <v>205</v>
      </c>
      <c r="D129" s="643">
        <v>68.417715182057862</v>
      </c>
      <c r="E129" s="640">
        <v>153</v>
      </c>
    </row>
    <row r="130" spans="2:5" ht="13.2">
      <c r="B130" s="641" t="s">
        <v>832</v>
      </c>
      <c r="C130" s="642">
        <v>149</v>
      </c>
      <c r="D130" s="643">
        <v>53.125679669979007</v>
      </c>
      <c r="E130" s="640">
        <v>263</v>
      </c>
    </row>
    <row r="131" spans="2:5" ht="13.2">
      <c r="B131" s="641" t="s">
        <v>833</v>
      </c>
      <c r="C131" s="642">
        <v>255</v>
      </c>
      <c r="D131" s="643">
        <v>61.260231059177386</v>
      </c>
      <c r="E131" s="640">
        <v>200</v>
      </c>
    </row>
    <row r="132" spans="2:5" ht="13.2">
      <c r="B132" s="641" t="s">
        <v>219</v>
      </c>
      <c r="C132" s="642">
        <v>1100</v>
      </c>
      <c r="D132" s="643">
        <v>118.22236552205922</v>
      </c>
      <c r="E132" s="640">
        <v>25</v>
      </c>
    </row>
    <row r="133" spans="2:5" ht="13.2">
      <c r="B133" s="641" t="s">
        <v>834</v>
      </c>
      <c r="C133" s="642">
        <v>60</v>
      </c>
      <c r="D133" s="643">
        <v>57.454754380925024</v>
      </c>
      <c r="E133" s="640">
        <v>226</v>
      </c>
    </row>
    <row r="134" spans="2:5" ht="13.2">
      <c r="B134" s="641" t="s">
        <v>329</v>
      </c>
      <c r="C134" s="642">
        <v>324</v>
      </c>
      <c r="D134" s="643">
        <v>122.59956484722355</v>
      </c>
      <c r="E134" s="640">
        <v>21</v>
      </c>
    </row>
    <row r="135" spans="2:5" ht="13.2">
      <c r="B135" s="641" t="s">
        <v>835</v>
      </c>
      <c r="C135" s="642">
        <v>144</v>
      </c>
      <c r="D135" s="643">
        <v>80.140691436076665</v>
      </c>
      <c r="E135" s="640">
        <v>109</v>
      </c>
    </row>
    <row r="136" spans="2:5" ht="13.2">
      <c r="B136" s="641" t="s">
        <v>836</v>
      </c>
      <c r="C136" s="642">
        <v>42</v>
      </c>
      <c r="D136" s="643">
        <v>41.417259163568588</v>
      </c>
      <c r="E136" s="640">
        <v>337</v>
      </c>
    </row>
    <row r="137" spans="2:5" ht="13.2">
      <c r="B137" s="641" t="s">
        <v>837</v>
      </c>
      <c r="C137" s="642">
        <v>54</v>
      </c>
      <c r="D137" s="643">
        <v>41.885466518774777</v>
      </c>
      <c r="E137" s="640">
        <v>335</v>
      </c>
    </row>
    <row r="138" spans="2:5" ht="13.2">
      <c r="B138" s="641" t="s">
        <v>838</v>
      </c>
      <c r="C138" s="642">
        <v>109</v>
      </c>
      <c r="D138" s="643">
        <v>88.890338680345451</v>
      </c>
      <c r="E138" s="640">
        <v>70</v>
      </c>
    </row>
    <row r="139" spans="2:5" ht="13.2">
      <c r="B139" s="641" t="s">
        <v>839</v>
      </c>
      <c r="C139" s="642">
        <v>64</v>
      </c>
      <c r="D139" s="643">
        <v>43.619609740804101</v>
      </c>
      <c r="E139" s="640">
        <v>324</v>
      </c>
    </row>
    <row r="140" spans="2:5" ht="13.2">
      <c r="B140" s="641" t="s">
        <v>840</v>
      </c>
      <c r="C140" s="642">
        <v>542</v>
      </c>
      <c r="D140" s="643">
        <v>54.806266924721264</v>
      </c>
      <c r="E140" s="640">
        <v>252</v>
      </c>
    </row>
    <row r="141" spans="2:5" ht="13.2">
      <c r="B141" s="641" t="s">
        <v>841</v>
      </c>
      <c r="C141" s="642">
        <v>169</v>
      </c>
      <c r="D141" s="643">
        <v>66.844655394047265</v>
      </c>
      <c r="E141" s="640">
        <v>158</v>
      </c>
    </row>
    <row r="142" spans="2:5" ht="13.2">
      <c r="B142" s="641" t="s">
        <v>842</v>
      </c>
      <c r="C142" s="642">
        <v>119</v>
      </c>
      <c r="D142" s="643">
        <v>38.858284814900678</v>
      </c>
      <c r="E142" s="640">
        <v>350</v>
      </c>
    </row>
    <row r="143" spans="2:5" ht="13.2">
      <c r="B143" s="641" t="s">
        <v>843</v>
      </c>
      <c r="C143" s="642">
        <v>457</v>
      </c>
      <c r="D143" s="643">
        <v>63.138901438378781</v>
      </c>
      <c r="E143" s="640">
        <v>185</v>
      </c>
    </row>
    <row r="144" spans="2:5" ht="13.2">
      <c r="B144" s="641" t="s">
        <v>844</v>
      </c>
      <c r="C144" s="642">
        <v>106</v>
      </c>
      <c r="D144" s="643">
        <v>63.03970311868116</v>
      </c>
      <c r="E144" s="640">
        <v>186</v>
      </c>
    </row>
    <row r="145" spans="2:5" ht="13.2">
      <c r="B145" s="641" t="s">
        <v>845</v>
      </c>
      <c r="C145" s="642">
        <v>714</v>
      </c>
      <c r="D145" s="643">
        <v>86.638709301648319</v>
      </c>
      <c r="E145" s="640">
        <v>79</v>
      </c>
    </row>
    <row r="146" spans="2:5" ht="13.2">
      <c r="B146" s="641" t="s">
        <v>846</v>
      </c>
      <c r="C146" s="642">
        <v>246</v>
      </c>
      <c r="D146" s="643">
        <v>66.36058073600897</v>
      </c>
      <c r="E146" s="640">
        <v>161</v>
      </c>
    </row>
    <row r="147" spans="2:5" ht="13.2">
      <c r="B147" s="641" t="s">
        <v>847</v>
      </c>
      <c r="C147" s="642">
        <v>146</v>
      </c>
      <c r="D147" s="643">
        <v>58.028847491444715</v>
      </c>
      <c r="E147" s="640">
        <v>222</v>
      </c>
    </row>
    <row r="148" spans="2:5" ht="13.2">
      <c r="B148" s="641" t="s">
        <v>848</v>
      </c>
      <c r="C148" s="642">
        <v>97</v>
      </c>
      <c r="D148" s="643">
        <v>80.101075996928088</v>
      </c>
      <c r="E148" s="640">
        <v>110</v>
      </c>
    </row>
    <row r="149" spans="2:5" ht="13.2">
      <c r="B149" s="641" t="s">
        <v>849</v>
      </c>
      <c r="C149" s="642">
        <v>86</v>
      </c>
      <c r="D149" s="643">
        <v>56.215763946085168</v>
      </c>
      <c r="E149" s="640">
        <v>238</v>
      </c>
    </row>
    <row r="150" spans="2:5" ht="13.2">
      <c r="B150" s="641" t="s">
        <v>330</v>
      </c>
      <c r="C150" s="642">
        <v>293</v>
      </c>
      <c r="D150" s="643">
        <v>53.323627098594116</v>
      </c>
      <c r="E150" s="640">
        <v>261</v>
      </c>
    </row>
    <row r="151" spans="2:5" ht="13.2">
      <c r="B151" s="641" t="s">
        <v>850</v>
      </c>
      <c r="C151" s="642">
        <v>37</v>
      </c>
      <c r="D151" s="643">
        <v>29.546107899191874</v>
      </c>
      <c r="E151" s="640">
        <v>374</v>
      </c>
    </row>
    <row r="152" spans="2:5" ht="13.2">
      <c r="B152" s="641" t="s">
        <v>851</v>
      </c>
      <c r="C152" s="642">
        <v>781</v>
      </c>
      <c r="D152" s="643">
        <v>64.418693463523425</v>
      </c>
      <c r="E152" s="640">
        <v>171</v>
      </c>
    </row>
    <row r="153" spans="2:5" ht="13.2">
      <c r="B153" s="641" t="s">
        <v>852</v>
      </c>
      <c r="C153" s="642">
        <v>119</v>
      </c>
      <c r="D153" s="643">
        <v>83.308830736058013</v>
      </c>
      <c r="E153" s="640">
        <v>93</v>
      </c>
    </row>
    <row r="154" spans="2:5" ht="13.2">
      <c r="B154" s="641" t="s">
        <v>853</v>
      </c>
      <c r="C154" s="642">
        <v>183</v>
      </c>
      <c r="D154" s="643">
        <v>50.068810414312566</v>
      </c>
      <c r="E154" s="640">
        <v>279</v>
      </c>
    </row>
    <row r="155" spans="2:5" ht="13.2">
      <c r="B155" s="641" t="s">
        <v>854</v>
      </c>
      <c r="C155" s="642">
        <v>66</v>
      </c>
      <c r="D155" s="643">
        <v>35.660447700711586</v>
      </c>
      <c r="E155" s="640">
        <v>363</v>
      </c>
    </row>
    <row r="156" spans="2:5" ht="13.2">
      <c r="B156" s="641"/>
      <c r="C156" s="642"/>
      <c r="D156" s="643"/>
      <c r="E156" s="640"/>
    </row>
    <row r="157" spans="2:5" ht="40.200000000000003" thickBot="1">
      <c r="B157" s="645" t="s">
        <v>200</v>
      </c>
      <c r="C157" s="646" t="s">
        <v>1</v>
      </c>
      <c r="D157" s="647" t="s">
        <v>201</v>
      </c>
      <c r="E157" s="644" t="s">
        <v>14</v>
      </c>
    </row>
    <row r="158" spans="2:5" ht="13.2">
      <c r="B158" s="641" t="s">
        <v>855</v>
      </c>
      <c r="C158" s="642">
        <v>142</v>
      </c>
      <c r="D158" s="643">
        <v>75.931768354633448</v>
      </c>
      <c r="E158" s="640">
        <v>125</v>
      </c>
    </row>
    <row r="159" spans="2:5" ht="13.2">
      <c r="B159" s="641" t="s">
        <v>856</v>
      </c>
      <c r="C159" s="642">
        <v>40</v>
      </c>
      <c r="D159" s="643">
        <v>35.904064340083295</v>
      </c>
      <c r="E159" s="640">
        <v>361</v>
      </c>
    </row>
    <row r="160" spans="2:5" ht="13.2">
      <c r="B160" s="641" t="s">
        <v>500</v>
      </c>
      <c r="C160" s="642">
        <v>149</v>
      </c>
      <c r="D160" s="643">
        <v>105.4971820215809</v>
      </c>
      <c r="E160" s="640">
        <v>41</v>
      </c>
    </row>
    <row r="161" spans="2:5" ht="13.2">
      <c r="B161" s="641" t="s">
        <v>857</v>
      </c>
      <c r="C161" s="642">
        <v>172</v>
      </c>
      <c r="D161" s="643">
        <v>82.621602666948476</v>
      </c>
      <c r="E161" s="640">
        <v>98</v>
      </c>
    </row>
    <row r="162" spans="2:5" ht="13.2">
      <c r="B162" s="641" t="s">
        <v>528</v>
      </c>
      <c r="C162" s="642">
        <v>6198</v>
      </c>
      <c r="D162" s="643">
        <v>104.68858945047106</v>
      </c>
      <c r="E162" s="640">
        <v>43</v>
      </c>
    </row>
    <row r="163" spans="2:5" ht="13.2">
      <c r="B163" s="641" t="s">
        <v>858</v>
      </c>
      <c r="C163" s="642">
        <v>161</v>
      </c>
      <c r="D163" s="643">
        <v>44.120709877558177</v>
      </c>
      <c r="E163" s="640">
        <v>318</v>
      </c>
    </row>
    <row r="164" spans="2:5" ht="13.2">
      <c r="B164" s="641" t="s">
        <v>859</v>
      </c>
      <c r="C164" s="642">
        <v>286</v>
      </c>
      <c r="D164" s="643">
        <v>68.487738060743354</v>
      </c>
      <c r="E164" s="640">
        <v>152</v>
      </c>
    </row>
    <row r="165" spans="2:5" ht="13.2">
      <c r="B165" s="641" t="s">
        <v>860</v>
      </c>
      <c r="C165" s="642">
        <v>57</v>
      </c>
      <c r="D165" s="643">
        <v>42.771920609312275</v>
      </c>
      <c r="E165" s="640">
        <v>330</v>
      </c>
    </row>
    <row r="166" spans="2:5" ht="13.2">
      <c r="B166" s="641" t="s">
        <v>861</v>
      </c>
      <c r="C166" s="642">
        <v>1422</v>
      </c>
      <c r="D166" s="643">
        <v>75.322703756653638</v>
      </c>
      <c r="E166" s="640">
        <v>126</v>
      </c>
    </row>
    <row r="167" spans="2:5" ht="13.2">
      <c r="B167" s="641" t="s">
        <v>862</v>
      </c>
      <c r="C167" s="642">
        <v>87</v>
      </c>
      <c r="D167" s="643">
        <v>57.017026463764694</v>
      </c>
      <c r="E167" s="640">
        <v>228</v>
      </c>
    </row>
    <row r="168" spans="2:5" ht="13.2">
      <c r="B168" s="641" t="s">
        <v>863</v>
      </c>
      <c r="C168" s="642">
        <v>39</v>
      </c>
      <c r="D168" s="643">
        <v>38.399432869914534</v>
      </c>
      <c r="E168" s="640">
        <v>354</v>
      </c>
    </row>
    <row r="169" spans="2:5" ht="13.2">
      <c r="B169" s="641" t="s">
        <v>864</v>
      </c>
      <c r="C169" s="642">
        <v>93</v>
      </c>
      <c r="D169" s="643">
        <v>58.035045679197196</v>
      </c>
      <c r="E169" s="640">
        <v>221</v>
      </c>
    </row>
    <row r="170" spans="2:5" ht="13.2">
      <c r="B170" s="641" t="s">
        <v>222</v>
      </c>
      <c r="C170" s="642">
        <v>609</v>
      </c>
      <c r="D170" s="643">
        <v>107.38430179044367</v>
      </c>
      <c r="E170" s="640">
        <v>39</v>
      </c>
    </row>
    <row r="171" spans="2:5" ht="13.2">
      <c r="B171" s="641" t="s">
        <v>865</v>
      </c>
      <c r="C171" s="642">
        <v>63</v>
      </c>
      <c r="D171" s="643">
        <v>48.457438216766271</v>
      </c>
      <c r="E171" s="640">
        <v>287</v>
      </c>
    </row>
    <row r="172" spans="2:5" ht="13.2">
      <c r="B172" s="641" t="s">
        <v>331</v>
      </c>
      <c r="C172" s="642">
        <v>1692</v>
      </c>
      <c r="D172" s="643">
        <v>125.74353669303417</v>
      </c>
      <c r="E172" s="640">
        <v>17</v>
      </c>
    </row>
    <row r="173" spans="2:5" ht="13.2">
      <c r="B173" s="641" t="s">
        <v>866</v>
      </c>
      <c r="C173" s="642">
        <v>110</v>
      </c>
      <c r="D173" s="643">
        <v>61.877011002857593</v>
      </c>
      <c r="E173" s="640">
        <v>198</v>
      </c>
    </row>
    <row r="174" spans="2:5" ht="13.2">
      <c r="B174" s="641" t="s">
        <v>867</v>
      </c>
      <c r="C174" s="642">
        <v>58</v>
      </c>
      <c r="D174" s="643">
        <v>42.993217449316184</v>
      </c>
      <c r="E174" s="640">
        <v>328</v>
      </c>
    </row>
    <row r="175" spans="2:5" ht="13.2">
      <c r="B175" s="641" t="s">
        <v>868</v>
      </c>
      <c r="C175" s="642">
        <v>77</v>
      </c>
      <c r="D175" s="643">
        <v>48.025646942886901</v>
      </c>
      <c r="E175" s="640">
        <v>293</v>
      </c>
    </row>
    <row r="176" spans="2:5" ht="13.2">
      <c r="B176" s="641" t="s">
        <v>869</v>
      </c>
      <c r="C176" s="642">
        <v>73</v>
      </c>
      <c r="D176" s="643">
        <v>48.729365116449834</v>
      </c>
      <c r="E176" s="640">
        <v>286</v>
      </c>
    </row>
    <row r="177" spans="2:5" ht="13.2">
      <c r="B177" s="641" t="s">
        <v>870</v>
      </c>
      <c r="C177" s="642">
        <v>92</v>
      </c>
      <c r="D177" s="643">
        <v>46.297228205076593</v>
      </c>
      <c r="E177" s="640">
        <v>307</v>
      </c>
    </row>
    <row r="178" spans="2:5" ht="13.2">
      <c r="B178" s="641" t="s">
        <v>871</v>
      </c>
      <c r="C178" s="642">
        <v>63</v>
      </c>
      <c r="D178" s="643">
        <v>43.847743929175458</v>
      </c>
      <c r="E178" s="640">
        <v>321</v>
      </c>
    </row>
    <row r="179" spans="2:5" ht="13.2">
      <c r="B179" s="641" t="s">
        <v>332</v>
      </c>
      <c r="C179" s="642">
        <v>231</v>
      </c>
      <c r="D179" s="643">
        <v>190.86807793366714</v>
      </c>
      <c r="E179" s="640">
        <v>4</v>
      </c>
    </row>
    <row r="180" spans="2:5" ht="13.2">
      <c r="B180" s="641" t="s">
        <v>872</v>
      </c>
      <c r="C180" s="642">
        <v>78</v>
      </c>
      <c r="D180" s="643">
        <v>44.439886507366765</v>
      </c>
      <c r="E180" s="640">
        <v>314</v>
      </c>
    </row>
    <row r="181" spans="2:5" ht="13.2">
      <c r="B181" s="641" t="s">
        <v>873</v>
      </c>
      <c r="C181" s="642">
        <v>66</v>
      </c>
      <c r="D181" s="643">
        <v>42.60153365521159</v>
      </c>
      <c r="E181" s="640">
        <v>331</v>
      </c>
    </row>
    <row r="182" spans="2:5" ht="13.2">
      <c r="B182" s="641" t="s">
        <v>874</v>
      </c>
      <c r="C182" s="642">
        <v>200</v>
      </c>
      <c r="D182" s="643">
        <v>61.239049692426875</v>
      </c>
      <c r="E182" s="640">
        <v>201</v>
      </c>
    </row>
    <row r="183" spans="2:5" ht="13.2">
      <c r="B183" s="641" t="s">
        <v>875</v>
      </c>
      <c r="C183" s="642">
        <v>72</v>
      </c>
      <c r="D183" s="643">
        <v>63.464640499255175</v>
      </c>
      <c r="E183" s="640">
        <v>181</v>
      </c>
    </row>
    <row r="184" spans="2:5" ht="13.2">
      <c r="B184" s="641" t="s">
        <v>876</v>
      </c>
      <c r="C184" s="642">
        <v>1444</v>
      </c>
      <c r="D184" s="643">
        <v>71.864321753091318</v>
      </c>
      <c r="E184" s="640">
        <v>139</v>
      </c>
    </row>
    <row r="185" spans="2:5" ht="13.2">
      <c r="B185" s="641" t="s">
        <v>877</v>
      </c>
      <c r="C185" s="642">
        <v>138</v>
      </c>
      <c r="D185" s="643">
        <v>54.472250730243942</v>
      </c>
      <c r="E185" s="640">
        <v>255</v>
      </c>
    </row>
    <row r="186" spans="2:5" ht="13.2">
      <c r="B186" s="641" t="s">
        <v>517</v>
      </c>
      <c r="C186" s="642">
        <v>403</v>
      </c>
      <c r="D186" s="643">
        <v>99.432519121638293</v>
      </c>
      <c r="E186" s="640">
        <v>50</v>
      </c>
    </row>
    <row r="187" spans="2:5" ht="13.2">
      <c r="B187" s="641" t="s">
        <v>878</v>
      </c>
      <c r="C187" s="642">
        <v>193</v>
      </c>
      <c r="D187" s="643">
        <v>62.349779029798675</v>
      </c>
      <c r="E187" s="640">
        <v>193</v>
      </c>
    </row>
    <row r="188" spans="2:5" ht="13.2">
      <c r="B188" s="641" t="s">
        <v>211</v>
      </c>
      <c r="C188" s="642">
        <v>103</v>
      </c>
      <c r="D188" s="643">
        <v>56.440521006285167</v>
      </c>
      <c r="E188" s="640">
        <v>235</v>
      </c>
    </row>
    <row r="189" spans="2:5" ht="13.2">
      <c r="B189" s="641" t="s">
        <v>879</v>
      </c>
      <c r="C189" s="642">
        <v>396</v>
      </c>
      <c r="D189" s="643">
        <v>47.279573910749058</v>
      </c>
      <c r="E189" s="640">
        <v>297</v>
      </c>
    </row>
    <row r="190" spans="2:5" ht="13.2">
      <c r="B190" s="641" t="s">
        <v>880</v>
      </c>
      <c r="C190" s="642">
        <v>55</v>
      </c>
      <c r="D190" s="643">
        <v>41.147645232484194</v>
      </c>
      <c r="E190" s="640">
        <v>339</v>
      </c>
    </row>
    <row r="191" spans="2:5" ht="13.2">
      <c r="B191" s="641" t="s">
        <v>881</v>
      </c>
      <c r="C191" s="642">
        <v>268</v>
      </c>
      <c r="D191" s="643">
        <v>57.41831815747188</v>
      </c>
      <c r="E191" s="640">
        <v>227</v>
      </c>
    </row>
    <row r="192" spans="2:5" ht="13.2">
      <c r="B192" s="641" t="s">
        <v>882</v>
      </c>
      <c r="C192" s="642">
        <v>97</v>
      </c>
      <c r="D192" s="643">
        <v>48.070013727210103</v>
      </c>
      <c r="E192" s="640">
        <v>292</v>
      </c>
    </row>
    <row r="193" spans="2:5" ht="13.2">
      <c r="B193" s="641" t="s">
        <v>883</v>
      </c>
      <c r="C193" s="642">
        <v>93</v>
      </c>
      <c r="D193" s="643">
        <v>46.591552400466917</v>
      </c>
      <c r="E193" s="640">
        <v>304</v>
      </c>
    </row>
    <row r="194" spans="2:5" ht="13.2">
      <c r="B194" s="641" t="s">
        <v>884</v>
      </c>
      <c r="C194" s="642">
        <v>158</v>
      </c>
      <c r="D194" s="643">
        <v>78.926598263614835</v>
      </c>
      <c r="E194" s="640">
        <v>112</v>
      </c>
    </row>
    <row r="195" spans="2:5" ht="13.2">
      <c r="B195" s="641" t="s">
        <v>403</v>
      </c>
      <c r="C195" s="642">
        <v>844</v>
      </c>
      <c r="D195" s="643">
        <v>140.17721455916427</v>
      </c>
      <c r="E195" s="640">
        <v>13</v>
      </c>
    </row>
    <row r="196" spans="2:5" ht="13.2">
      <c r="B196" s="641" t="s">
        <v>885</v>
      </c>
      <c r="C196" s="642">
        <v>242</v>
      </c>
      <c r="D196" s="643">
        <v>46.588185467181319</v>
      </c>
      <c r="E196" s="640">
        <v>305</v>
      </c>
    </row>
    <row r="197" spans="2:5" ht="13.2">
      <c r="B197" s="641" t="s">
        <v>886</v>
      </c>
      <c r="C197" s="642">
        <v>257</v>
      </c>
      <c r="D197" s="643">
        <v>55.383634028394354</v>
      </c>
      <c r="E197" s="640">
        <v>247</v>
      </c>
    </row>
    <row r="198" spans="2:5" ht="13.2">
      <c r="B198" s="641" t="s">
        <v>887</v>
      </c>
      <c r="C198" s="642">
        <v>231</v>
      </c>
      <c r="D198" s="643">
        <v>92.28777806187675</v>
      </c>
      <c r="E198" s="640">
        <v>64</v>
      </c>
    </row>
    <row r="199" spans="2:5" ht="13.2">
      <c r="B199" s="641" t="s">
        <v>888</v>
      </c>
      <c r="C199" s="642">
        <v>126</v>
      </c>
      <c r="D199" s="643">
        <v>60.219946184397301</v>
      </c>
      <c r="E199" s="640">
        <v>205</v>
      </c>
    </row>
    <row r="200" spans="2:5" ht="13.2">
      <c r="B200" s="641" t="s">
        <v>502</v>
      </c>
      <c r="C200" s="642">
        <v>1966</v>
      </c>
      <c r="D200" s="643">
        <v>100.75494460271752</v>
      </c>
      <c r="E200" s="640">
        <v>48</v>
      </c>
    </row>
    <row r="201" spans="2:5" ht="13.2">
      <c r="B201" s="641" t="s">
        <v>889</v>
      </c>
      <c r="C201" s="642">
        <v>57</v>
      </c>
      <c r="D201" s="643">
        <v>51.431974446429543</v>
      </c>
      <c r="E201" s="640">
        <v>272</v>
      </c>
    </row>
    <row r="202" spans="2:5" ht="13.2">
      <c r="B202" s="641" t="s">
        <v>890</v>
      </c>
      <c r="C202" s="642">
        <v>84</v>
      </c>
      <c r="D202" s="643">
        <v>64.471068607962181</v>
      </c>
      <c r="E202" s="640">
        <v>169</v>
      </c>
    </row>
    <row r="203" spans="2:5" ht="13.2">
      <c r="B203" s="641" t="s">
        <v>891</v>
      </c>
      <c r="C203" s="642">
        <v>72</v>
      </c>
      <c r="D203" s="643">
        <v>53.905126976521323</v>
      </c>
      <c r="E203" s="640">
        <v>259</v>
      </c>
    </row>
    <row r="204" spans="2:5" ht="13.2">
      <c r="B204" s="641" t="s">
        <v>892</v>
      </c>
      <c r="C204" s="642">
        <v>37</v>
      </c>
      <c r="D204" s="643">
        <v>34.354050992553525</v>
      </c>
      <c r="E204" s="640">
        <v>364</v>
      </c>
    </row>
    <row r="205" spans="2:5" ht="13.2">
      <c r="B205" s="641" t="s">
        <v>893</v>
      </c>
      <c r="C205" s="642">
        <v>262</v>
      </c>
      <c r="D205" s="643">
        <v>55.496834350422269</v>
      </c>
      <c r="E205" s="640">
        <v>245</v>
      </c>
    </row>
    <row r="206" spans="2:5" ht="13.2">
      <c r="B206" s="641" t="s">
        <v>894</v>
      </c>
      <c r="C206" s="642">
        <v>59</v>
      </c>
      <c r="D206" s="643">
        <v>55.487111002435789</v>
      </c>
      <c r="E206" s="640">
        <v>246</v>
      </c>
    </row>
    <row r="207" spans="2:5" ht="13.2">
      <c r="B207" s="641"/>
      <c r="C207" s="642"/>
      <c r="D207" s="643"/>
      <c r="E207" s="640"/>
    </row>
    <row r="208" spans="2:5" ht="40.200000000000003" thickBot="1">
      <c r="B208" s="645" t="s">
        <v>200</v>
      </c>
      <c r="C208" s="646" t="s">
        <v>1</v>
      </c>
      <c r="D208" s="647" t="s">
        <v>201</v>
      </c>
      <c r="E208" s="644" t="s">
        <v>14</v>
      </c>
    </row>
    <row r="209" spans="2:5" ht="13.2">
      <c r="B209" s="641" t="s">
        <v>895</v>
      </c>
      <c r="C209" s="642">
        <v>150</v>
      </c>
      <c r="D209" s="643">
        <v>49.643066352922489</v>
      </c>
      <c r="E209" s="640">
        <v>281</v>
      </c>
    </row>
    <row r="210" spans="2:5" ht="13.2">
      <c r="B210" s="641" t="s">
        <v>896</v>
      </c>
      <c r="C210" s="642">
        <v>561</v>
      </c>
      <c r="D210" s="643">
        <v>80.170687824487644</v>
      </c>
      <c r="E210" s="640">
        <v>108</v>
      </c>
    </row>
    <row r="211" spans="2:5" ht="13.2">
      <c r="B211" s="641" t="s">
        <v>897</v>
      </c>
      <c r="C211" s="642">
        <v>60</v>
      </c>
      <c r="D211" s="643">
        <v>47.830870043526097</v>
      </c>
      <c r="E211" s="640">
        <v>294</v>
      </c>
    </row>
    <row r="212" spans="2:5" ht="13.2">
      <c r="B212" s="641" t="s">
        <v>898</v>
      </c>
      <c r="C212" s="642">
        <v>64</v>
      </c>
      <c r="D212" s="643">
        <v>50.645332320426689</v>
      </c>
      <c r="E212" s="640">
        <v>277</v>
      </c>
    </row>
    <row r="213" spans="2:5" ht="13.2">
      <c r="B213" s="641" t="s">
        <v>899</v>
      </c>
      <c r="C213" s="642">
        <v>120</v>
      </c>
      <c r="D213" s="643">
        <v>55.978243122839586</v>
      </c>
      <c r="E213" s="640">
        <v>241</v>
      </c>
    </row>
    <row r="214" spans="2:5" ht="13.2">
      <c r="B214" s="641" t="s">
        <v>900</v>
      </c>
      <c r="C214" s="642">
        <v>53</v>
      </c>
      <c r="D214" s="643">
        <v>51.752758519675815</v>
      </c>
      <c r="E214" s="640">
        <v>270</v>
      </c>
    </row>
    <row r="215" spans="2:5" ht="13.2">
      <c r="B215" s="641" t="s">
        <v>525</v>
      </c>
      <c r="C215" s="642">
        <v>15277</v>
      </c>
      <c r="D215" s="643">
        <v>119.08328089288219</v>
      </c>
      <c r="E215" s="640">
        <v>23</v>
      </c>
    </row>
    <row r="216" spans="2:5" ht="13.2">
      <c r="B216" s="641" t="s">
        <v>901</v>
      </c>
      <c r="C216" s="642">
        <v>690</v>
      </c>
      <c r="D216" s="643">
        <v>55.838434322671702</v>
      </c>
      <c r="E216" s="640">
        <v>244</v>
      </c>
    </row>
    <row r="217" spans="2:5" ht="13.2">
      <c r="B217" s="641" t="s">
        <v>902</v>
      </c>
      <c r="C217" s="642">
        <v>164</v>
      </c>
      <c r="D217" s="643">
        <v>56.395178899950139</v>
      </c>
      <c r="E217" s="640">
        <v>237</v>
      </c>
    </row>
    <row r="218" spans="2:5" ht="13.2">
      <c r="B218" s="641" t="s">
        <v>903</v>
      </c>
      <c r="C218" s="642">
        <v>100</v>
      </c>
      <c r="D218" s="643">
        <v>74.533420785880395</v>
      </c>
      <c r="E218" s="640">
        <v>133</v>
      </c>
    </row>
    <row r="219" spans="2:5" ht="13.2">
      <c r="B219" s="641" t="s">
        <v>333</v>
      </c>
      <c r="C219" s="642">
        <v>273</v>
      </c>
      <c r="D219" s="643">
        <v>108.06146441096607</v>
      </c>
      <c r="E219" s="640">
        <v>38</v>
      </c>
    </row>
    <row r="220" spans="2:5" ht="13.2">
      <c r="B220" s="641" t="s">
        <v>217</v>
      </c>
      <c r="C220" s="642">
        <v>270</v>
      </c>
      <c r="D220" s="643">
        <v>116.23251669228088</v>
      </c>
      <c r="E220" s="640">
        <v>30</v>
      </c>
    </row>
    <row r="221" spans="2:5" ht="13.2">
      <c r="B221" s="641" t="s">
        <v>904</v>
      </c>
      <c r="C221" s="642">
        <v>140</v>
      </c>
      <c r="D221" s="643">
        <v>92.798197063599915</v>
      </c>
      <c r="E221" s="640">
        <v>62</v>
      </c>
    </row>
    <row r="222" spans="2:5" ht="13.2">
      <c r="B222" s="641" t="s">
        <v>905</v>
      </c>
      <c r="C222" s="642">
        <v>384</v>
      </c>
      <c r="D222" s="643">
        <v>63.425470942380272</v>
      </c>
      <c r="E222" s="640">
        <v>183</v>
      </c>
    </row>
    <row r="223" spans="2:5" ht="13.2">
      <c r="B223" s="641" t="s">
        <v>906</v>
      </c>
      <c r="C223" s="642">
        <v>198</v>
      </c>
      <c r="D223" s="643">
        <v>49.410936786442441</v>
      </c>
      <c r="E223" s="640">
        <v>282</v>
      </c>
    </row>
    <row r="224" spans="2:5" s="736" customFormat="1">
      <c r="B224" s="732" t="s">
        <v>907</v>
      </c>
      <c r="C224" s="733">
        <v>54</v>
      </c>
      <c r="D224" s="734">
        <v>43.382205262100825</v>
      </c>
      <c r="E224" s="735">
        <v>326</v>
      </c>
    </row>
    <row r="225" spans="2:5" ht="13.2">
      <c r="B225" s="641" t="s">
        <v>908</v>
      </c>
      <c r="C225" s="642">
        <v>663</v>
      </c>
      <c r="D225" s="643">
        <v>85.573893637974678</v>
      </c>
      <c r="E225" s="640">
        <v>81</v>
      </c>
    </row>
    <row r="226" spans="2:5" ht="13.2">
      <c r="B226" s="641" t="s">
        <v>909</v>
      </c>
      <c r="C226" s="642">
        <v>135</v>
      </c>
      <c r="D226" s="643">
        <v>66.435046209265479</v>
      </c>
      <c r="E226" s="640">
        <v>159</v>
      </c>
    </row>
    <row r="227" spans="2:5" ht="13.2">
      <c r="B227" s="641" t="s">
        <v>221</v>
      </c>
      <c r="C227" s="642">
        <v>1662</v>
      </c>
      <c r="D227" s="643">
        <v>125.45015243476706</v>
      </c>
      <c r="E227" s="640">
        <v>18</v>
      </c>
    </row>
    <row r="228" spans="2:5" ht="13.2">
      <c r="B228" s="641" t="s">
        <v>910</v>
      </c>
      <c r="C228" s="642">
        <v>226</v>
      </c>
      <c r="D228" s="643">
        <v>88.35269143408928</v>
      </c>
      <c r="E228" s="640">
        <v>72</v>
      </c>
    </row>
    <row r="229" spans="2:5" ht="13.2">
      <c r="B229" s="641" t="s">
        <v>911</v>
      </c>
      <c r="C229" s="642">
        <v>55</v>
      </c>
      <c r="D229" s="643">
        <v>51.187074798276392</v>
      </c>
      <c r="E229" s="640">
        <v>273</v>
      </c>
    </row>
    <row r="230" spans="2:5" ht="13.2">
      <c r="B230" s="641" t="s">
        <v>508</v>
      </c>
      <c r="C230" s="642">
        <v>18941</v>
      </c>
      <c r="D230" s="643">
        <v>340.38171416454088</v>
      </c>
      <c r="E230" s="640">
        <v>1</v>
      </c>
    </row>
    <row r="231" spans="2:5" ht="13.2">
      <c r="B231" s="641" t="s">
        <v>912</v>
      </c>
      <c r="C231" s="642">
        <v>54</v>
      </c>
      <c r="D231" s="643">
        <v>48.444831205648306</v>
      </c>
      <c r="E231" s="640">
        <v>288</v>
      </c>
    </row>
    <row r="232" spans="2:5" ht="13.2">
      <c r="B232" s="641" t="s">
        <v>913</v>
      </c>
      <c r="C232" s="642">
        <v>109</v>
      </c>
      <c r="D232" s="643">
        <v>76.938823047765609</v>
      </c>
      <c r="E232" s="640">
        <v>121</v>
      </c>
    </row>
    <row r="233" spans="2:5" ht="13.2">
      <c r="B233" s="641" t="s">
        <v>914</v>
      </c>
      <c r="C233" s="642">
        <v>1444</v>
      </c>
      <c r="D233" s="643">
        <v>92.807543890769892</v>
      </c>
      <c r="E233" s="640">
        <v>61</v>
      </c>
    </row>
    <row r="234" spans="2:5" ht="13.2">
      <c r="B234" s="641" t="s">
        <v>915</v>
      </c>
      <c r="C234" s="642">
        <v>2151</v>
      </c>
      <c r="D234" s="643">
        <v>64.230832053544205</v>
      </c>
      <c r="E234" s="640">
        <v>172</v>
      </c>
    </row>
    <row r="235" spans="2:5" ht="13.2">
      <c r="B235" s="641" t="s">
        <v>916</v>
      </c>
      <c r="C235" s="642">
        <v>65</v>
      </c>
      <c r="D235" s="643">
        <v>59.469894509556347</v>
      </c>
      <c r="E235" s="640">
        <v>212</v>
      </c>
    </row>
    <row r="236" spans="2:5" ht="13.2">
      <c r="B236" s="641" t="s">
        <v>334</v>
      </c>
      <c r="C236" s="642">
        <v>366</v>
      </c>
      <c r="D236" s="643">
        <v>88.621571362157127</v>
      </c>
      <c r="E236" s="640">
        <v>71</v>
      </c>
    </row>
    <row r="237" spans="2:5" ht="13.2">
      <c r="B237" s="641" t="s">
        <v>335</v>
      </c>
      <c r="C237" s="642">
        <v>520</v>
      </c>
      <c r="D237" s="643">
        <v>101.0782326082266</v>
      </c>
      <c r="E237" s="640">
        <v>46</v>
      </c>
    </row>
    <row r="238" spans="2:5" ht="13.2">
      <c r="B238" s="641" t="s">
        <v>917</v>
      </c>
      <c r="C238" s="642">
        <v>99</v>
      </c>
      <c r="D238" s="643">
        <v>56.109407677353907</v>
      </c>
      <c r="E238" s="640">
        <v>240</v>
      </c>
    </row>
    <row r="239" spans="2:5" ht="13.2">
      <c r="B239" s="641" t="s">
        <v>918</v>
      </c>
      <c r="C239" s="642">
        <v>122</v>
      </c>
      <c r="D239" s="643">
        <v>80.252070437636903</v>
      </c>
      <c r="E239" s="640">
        <v>107</v>
      </c>
    </row>
    <row r="240" spans="2:5" ht="13.2">
      <c r="B240" s="641" t="s">
        <v>212</v>
      </c>
      <c r="C240" s="642">
        <v>495</v>
      </c>
      <c r="D240" s="643">
        <v>132.16353034154261</v>
      </c>
      <c r="E240" s="640">
        <v>15</v>
      </c>
    </row>
    <row r="241" spans="2:5" ht="13.2">
      <c r="B241" s="641" t="s">
        <v>919</v>
      </c>
      <c r="C241" s="642">
        <v>57</v>
      </c>
      <c r="D241" s="643">
        <v>43.9445219684062</v>
      </c>
      <c r="E241" s="640">
        <v>319</v>
      </c>
    </row>
    <row r="242" spans="2:5" ht="13.2">
      <c r="B242" s="641" t="s">
        <v>920</v>
      </c>
      <c r="C242" s="642">
        <v>60</v>
      </c>
      <c r="D242" s="643">
        <v>52.654211020526368</v>
      </c>
      <c r="E242" s="640">
        <v>266</v>
      </c>
    </row>
    <row r="243" spans="2:5" ht="13.2">
      <c r="B243" s="641" t="s">
        <v>921</v>
      </c>
      <c r="C243" s="642">
        <v>57</v>
      </c>
      <c r="D243" s="643">
        <v>48.759206508070932</v>
      </c>
      <c r="E243" s="640">
        <v>285</v>
      </c>
    </row>
    <row r="244" spans="2:5" ht="13.2">
      <c r="B244" s="641" t="s">
        <v>922</v>
      </c>
      <c r="C244" s="642">
        <v>45</v>
      </c>
      <c r="D244" s="643">
        <v>38.24221770869628</v>
      </c>
      <c r="E244" s="640">
        <v>355</v>
      </c>
    </row>
    <row r="245" spans="2:5" ht="13.2">
      <c r="B245" s="641" t="s">
        <v>923</v>
      </c>
      <c r="C245" s="642">
        <v>133</v>
      </c>
      <c r="D245" s="643">
        <v>77.241155016609753</v>
      </c>
      <c r="E245" s="640">
        <v>119</v>
      </c>
    </row>
    <row r="246" spans="2:5" ht="13.2">
      <c r="B246" s="641" t="s">
        <v>505</v>
      </c>
      <c r="C246" s="642">
        <v>236</v>
      </c>
      <c r="D246" s="643">
        <v>62.645664442214681</v>
      </c>
      <c r="E246" s="640">
        <v>188</v>
      </c>
    </row>
    <row r="247" spans="2:5" ht="13.2">
      <c r="B247" s="641" t="s">
        <v>924</v>
      </c>
      <c r="C247" s="642">
        <v>129</v>
      </c>
      <c r="D247" s="643">
        <v>94.516573371237655</v>
      </c>
      <c r="E247" s="640">
        <v>57</v>
      </c>
    </row>
    <row r="248" spans="2:5" ht="13.2">
      <c r="B248" s="641" t="s">
        <v>521</v>
      </c>
      <c r="C248" s="642">
        <v>688</v>
      </c>
      <c r="D248" s="643">
        <v>213.98357800447872</v>
      </c>
      <c r="E248" s="640">
        <v>3</v>
      </c>
    </row>
    <row r="249" spans="2:5" ht="13.2">
      <c r="B249" s="641" t="s">
        <v>925</v>
      </c>
      <c r="C249" s="642">
        <v>1034</v>
      </c>
      <c r="D249" s="643">
        <v>61.883188001603934</v>
      </c>
      <c r="E249" s="640">
        <v>196</v>
      </c>
    </row>
    <row r="250" spans="2:5" ht="13.2">
      <c r="B250" s="641" t="s">
        <v>926</v>
      </c>
      <c r="C250" s="642">
        <v>83</v>
      </c>
      <c r="D250" s="643">
        <v>65.456380814182737</v>
      </c>
      <c r="E250" s="640">
        <v>165</v>
      </c>
    </row>
    <row r="251" spans="2:5" ht="13.2">
      <c r="B251" s="641" t="s">
        <v>927</v>
      </c>
      <c r="C251" s="642">
        <v>666</v>
      </c>
      <c r="D251" s="643">
        <v>77.219450489694225</v>
      </c>
      <c r="E251" s="640">
        <v>120</v>
      </c>
    </row>
    <row r="252" spans="2:5" ht="13.2">
      <c r="B252" s="641" t="s">
        <v>928</v>
      </c>
      <c r="C252" s="642">
        <v>976</v>
      </c>
      <c r="D252" s="643">
        <v>82.026043268737823</v>
      </c>
      <c r="E252" s="640">
        <v>101</v>
      </c>
    </row>
    <row r="253" spans="2:5" ht="13.2">
      <c r="B253" s="641" t="s">
        <v>929</v>
      </c>
      <c r="C253" s="642">
        <v>19125</v>
      </c>
      <c r="D253" s="643">
        <v>97.739046710831929</v>
      </c>
      <c r="E253" s="640">
        <v>52</v>
      </c>
    </row>
    <row r="254" spans="2:5" ht="13.2">
      <c r="B254" s="641" t="s">
        <v>336</v>
      </c>
      <c r="C254" s="642">
        <v>165</v>
      </c>
      <c r="D254" s="643">
        <v>105.22086816781773</v>
      </c>
      <c r="E254" s="640">
        <v>42</v>
      </c>
    </row>
    <row r="255" spans="2:5" ht="13.2">
      <c r="B255" s="641" t="s">
        <v>513</v>
      </c>
      <c r="C255" s="642">
        <v>819</v>
      </c>
      <c r="D255" s="643">
        <v>116.61998544742062</v>
      </c>
      <c r="E255" s="640">
        <v>28</v>
      </c>
    </row>
    <row r="256" spans="2:5" ht="13.2">
      <c r="B256" s="641" t="s">
        <v>930</v>
      </c>
      <c r="C256" s="642">
        <v>145</v>
      </c>
      <c r="D256" s="643">
        <v>52.90908759190674</v>
      </c>
      <c r="E256" s="640">
        <v>264</v>
      </c>
    </row>
    <row r="257" spans="2:5" ht="13.2">
      <c r="B257" s="641" t="s">
        <v>204</v>
      </c>
      <c r="C257" s="642">
        <v>414</v>
      </c>
      <c r="D257" s="643">
        <v>124.96302422592349</v>
      </c>
      <c r="E257" s="640">
        <v>20</v>
      </c>
    </row>
    <row r="258" spans="2:5" ht="13.2">
      <c r="B258" s="641"/>
      <c r="C258" s="642"/>
      <c r="D258" s="643"/>
      <c r="E258" s="640"/>
    </row>
    <row r="259" spans="2:5" ht="40.200000000000003" thickBot="1">
      <c r="B259" s="645" t="s">
        <v>200</v>
      </c>
      <c r="C259" s="646" t="s">
        <v>1</v>
      </c>
      <c r="D259" s="647" t="s">
        <v>201</v>
      </c>
      <c r="E259" s="644" t="s">
        <v>14</v>
      </c>
    </row>
    <row r="260" spans="2:5" ht="13.2">
      <c r="B260" s="641" t="s">
        <v>931</v>
      </c>
      <c r="C260" s="642">
        <v>105</v>
      </c>
      <c r="D260" s="643">
        <v>76.569678407350693</v>
      </c>
      <c r="E260" s="640">
        <v>124</v>
      </c>
    </row>
    <row r="261" spans="2:5" ht="13.2">
      <c r="B261" s="641" t="s">
        <v>932</v>
      </c>
      <c r="C261" s="642">
        <v>299</v>
      </c>
      <c r="D261" s="643">
        <v>50.070416756676195</v>
      </c>
      <c r="E261" s="640">
        <v>278</v>
      </c>
    </row>
    <row r="262" spans="2:5" ht="13.2">
      <c r="B262" s="641" t="s">
        <v>933</v>
      </c>
      <c r="C262" s="642">
        <v>36</v>
      </c>
      <c r="D262" s="643">
        <v>32.158936611162723</v>
      </c>
      <c r="E262" s="640">
        <v>368</v>
      </c>
    </row>
    <row r="263" spans="2:5" ht="13.2">
      <c r="B263" s="641" t="s">
        <v>934</v>
      </c>
      <c r="C263" s="642">
        <v>976</v>
      </c>
      <c r="D263" s="643">
        <v>77.893864820624628</v>
      </c>
      <c r="E263" s="640">
        <v>114</v>
      </c>
    </row>
    <row r="264" spans="2:5" ht="13.2">
      <c r="B264" s="641" t="s">
        <v>509</v>
      </c>
      <c r="C264" s="642">
        <v>161</v>
      </c>
      <c r="D264" s="643">
        <v>63.822027716994896</v>
      </c>
      <c r="E264" s="640">
        <v>176</v>
      </c>
    </row>
    <row r="265" spans="2:5" ht="13.2">
      <c r="B265" s="641" t="s">
        <v>935</v>
      </c>
      <c r="C265" s="642">
        <v>511</v>
      </c>
      <c r="D265" s="643">
        <v>59.051250938926444</v>
      </c>
      <c r="E265" s="640">
        <v>216</v>
      </c>
    </row>
    <row r="266" spans="2:5" ht="13.2">
      <c r="B266" s="641" t="s">
        <v>402</v>
      </c>
      <c r="C266" s="642">
        <v>3193</v>
      </c>
      <c r="D266" s="643">
        <v>149.59630549130418</v>
      </c>
      <c r="E266" s="640">
        <v>11</v>
      </c>
    </row>
    <row r="267" spans="2:5" ht="13.2">
      <c r="B267" s="641" t="s">
        <v>936</v>
      </c>
      <c r="C267" s="642">
        <v>56</v>
      </c>
      <c r="D267" s="643">
        <v>33.53413895110004</v>
      </c>
      <c r="E267" s="640">
        <v>365</v>
      </c>
    </row>
    <row r="268" spans="2:5" ht="13.2">
      <c r="B268" s="641" t="s">
        <v>937</v>
      </c>
      <c r="C268" s="642">
        <v>56</v>
      </c>
      <c r="D268" s="643">
        <v>36.15048932269476</v>
      </c>
      <c r="E268" s="640">
        <v>359</v>
      </c>
    </row>
    <row r="269" spans="2:5" ht="13.2">
      <c r="B269" s="641" t="s">
        <v>938</v>
      </c>
      <c r="C269" s="642">
        <v>46</v>
      </c>
      <c r="D269" s="643">
        <v>40.086447295036251</v>
      </c>
      <c r="E269" s="640">
        <v>345</v>
      </c>
    </row>
    <row r="270" spans="2:5" ht="13.2">
      <c r="B270" s="641" t="s">
        <v>939</v>
      </c>
      <c r="C270" s="642">
        <v>682</v>
      </c>
      <c r="D270" s="643">
        <v>82.83555078353686</v>
      </c>
      <c r="E270" s="640">
        <v>96</v>
      </c>
    </row>
    <row r="271" spans="2:5" ht="13.2">
      <c r="B271" s="641" t="s">
        <v>337</v>
      </c>
      <c r="C271" s="642">
        <v>605</v>
      </c>
      <c r="D271" s="643">
        <v>111.34094991313566</v>
      </c>
      <c r="E271" s="640">
        <v>36</v>
      </c>
    </row>
    <row r="272" spans="2:5" ht="13.2">
      <c r="B272" s="641" t="s">
        <v>940</v>
      </c>
      <c r="C272" s="642">
        <v>127</v>
      </c>
      <c r="D272" s="643">
        <v>68.754567847765472</v>
      </c>
      <c r="E272" s="640">
        <v>151</v>
      </c>
    </row>
    <row r="273" spans="2:5" ht="13.2">
      <c r="B273" s="641" t="s">
        <v>338</v>
      </c>
      <c r="C273" s="642">
        <v>381</v>
      </c>
      <c r="D273" s="643">
        <v>84.85693477152104</v>
      </c>
      <c r="E273" s="640">
        <v>89</v>
      </c>
    </row>
    <row r="274" spans="2:5" ht="13.2">
      <c r="B274" s="641" t="s">
        <v>941</v>
      </c>
      <c r="C274" s="642">
        <v>209</v>
      </c>
      <c r="D274" s="643">
        <v>55.118068705068225</v>
      </c>
      <c r="E274" s="640">
        <v>248</v>
      </c>
    </row>
    <row r="275" spans="2:5" ht="13.2">
      <c r="B275" s="641" t="s">
        <v>942</v>
      </c>
      <c r="C275" s="642">
        <v>5695</v>
      </c>
      <c r="D275" s="643">
        <v>95.468106360355137</v>
      </c>
      <c r="E275" s="640">
        <v>55</v>
      </c>
    </row>
    <row r="276" spans="2:5" ht="13.2">
      <c r="B276" s="641" t="s">
        <v>507</v>
      </c>
      <c r="C276" s="642">
        <v>4238</v>
      </c>
      <c r="D276" s="643">
        <v>101.07594123094661</v>
      </c>
      <c r="E276" s="640">
        <v>47</v>
      </c>
    </row>
    <row r="277" spans="2:5" ht="13.2">
      <c r="B277" s="641" t="s">
        <v>943</v>
      </c>
      <c r="C277" s="642">
        <v>58</v>
      </c>
      <c r="D277" s="643">
        <v>57.850745077699543</v>
      </c>
      <c r="E277" s="640">
        <v>224</v>
      </c>
    </row>
    <row r="278" spans="2:5" ht="13.2">
      <c r="B278" s="641" t="s">
        <v>944</v>
      </c>
      <c r="C278" s="642">
        <v>1367</v>
      </c>
      <c r="D278" s="643">
        <v>58.015053357297617</v>
      </c>
      <c r="E278" s="640">
        <v>223</v>
      </c>
    </row>
    <row r="279" spans="2:5" ht="13.2">
      <c r="B279" s="732" t="s">
        <v>945</v>
      </c>
      <c r="C279" s="733">
        <v>82</v>
      </c>
      <c r="D279" s="734">
        <v>62.490950243486083</v>
      </c>
      <c r="E279" s="735">
        <v>189</v>
      </c>
    </row>
    <row r="280" spans="2:5" ht="13.2">
      <c r="B280" s="641" t="s">
        <v>514</v>
      </c>
      <c r="C280" s="642">
        <v>695</v>
      </c>
      <c r="D280" s="643">
        <v>163.87373941010171</v>
      </c>
      <c r="E280" s="640">
        <v>8</v>
      </c>
    </row>
    <row r="281" spans="2:5" ht="13.2">
      <c r="B281" s="641" t="s">
        <v>946</v>
      </c>
      <c r="C281" s="642">
        <v>220</v>
      </c>
      <c r="D281" s="643">
        <v>42.793397367817029</v>
      </c>
      <c r="E281" s="640">
        <v>329</v>
      </c>
    </row>
    <row r="282" spans="2:5" ht="13.2">
      <c r="B282" s="641" t="s">
        <v>947</v>
      </c>
      <c r="C282" s="642">
        <v>1515</v>
      </c>
      <c r="D282" s="643">
        <v>68.059024020118514</v>
      </c>
      <c r="E282" s="640">
        <v>155</v>
      </c>
    </row>
    <row r="283" spans="2:5" ht="13.2">
      <c r="B283" s="641" t="s">
        <v>948</v>
      </c>
      <c r="C283" s="642">
        <v>69</v>
      </c>
      <c r="D283" s="643">
        <v>46.530760879094203</v>
      </c>
      <c r="E283" s="640">
        <v>306</v>
      </c>
    </row>
    <row r="284" spans="2:5" ht="13.2">
      <c r="B284" s="641" t="s">
        <v>339</v>
      </c>
      <c r="C284" s="642">
        <v>172</v>
      </c>
      <c r="D284" s="643">
        <v>81.503840631559996</v>
      </c>
      <c r="E284" s="640">
        <v>103</v>
      </c>
    </row>
    <row r="285" spans="2:5" ht="13.2">
      <c r="B285" s="641" t="s">
        <v>949</v>
      </c>
      <c r="C285" s="642">
        <v>925</v>
      </c>
      <c r="D285" s="643">
        <v>57.781731228121025</v>
      </c>
      <c r="E285" s="640">
        <v>225</v>
      </c>
    </row>
    <row r="286" spans="2:5" ht="13.2">
      <c r="B286" s="641" t="s">
        <v>950</v>
      </c>
      <c r="C286" s="642">
        <v>236</v>
      </c>
      <c r="D286" s="643">
        <v>44.797934739279818</v>
      </c>
      <c r="E286" s="640">
        <v>312</v>
      </c>
    </row>
    <row r="287" spans="2:5" ht="13.2">
      <c r="B287" s="641" t="s">
        <v>951</v>
      </c>
      <c r="C287" s="642">
        <v>150</v>
      </c>
      <c r="D287" s="643">
        <v>94.302257596046857</v>
      </c>
      <c r="E287" s="640">
        <v>58</v>
      </c>
    </row>
    <row r="288" spans="2:5" ht="13.2">
      <c r="B288" s="641" t="s">
        <v>205</v>
      </c>
      <c r="C288" s="642">
        <v>184</v>
      </c>
      <c r="D288" s="643">
        <v>115.01581467451776</v>
      </c>
      <c r="E288" s="640">
        <v>33</v>
      </c>
    </row>
    <row r="289" spans="2:5" ht="13.2">
      <c r="B289" s="641" t="s">
        <v>952</v>
      </c>
      <c r="C289" s="642">
        <v>140</v>
      </c>
      <c r="D289" s="643">
        <v>71.644968476213862</v>
      </c>
      <c r="E289" s="640">
        <v>140</v>
      </c>
    </row>
    <row r="290" spans="2:5" ht="13.2">
      <c r="B290" s="641" t="s">
        <v>953</v>
      </c>
      <c r="C290" s="642">
        <v>773</v>
      </c>
      <c r="D290" s="643">
        <v>68.377429256340179</v>
      </c>
      <c r="E290" s="640">
        <v>154</v>
      </c>
    </row>
    <row r="291" spans="2:5" ht="13.2">
      <c r="B291" s="641" t="s">
        <v>954</v>
      </c>
      <c r="C291" s="642">
        <v>54</v>
      </c>
      <c r="D291" s="643">
        <v>40.119466856862658</v>
      </c>
      <c r="E291" s="640">
        <v>344</v>
      </c>
    </row>
    <row r="292" spans="2:5" ht="13.2">
      <c r="B292" s="641" t="s">
        <v>955</v>
      </c>
      <c r="C292" s="642">
        <v>308</v>
      </c>
      <c r="D292" s="643">
        <v>74.858667807370182</v>
      </c>
      <c r="E292" s="640">
        <v>130</v>
      </c>
    </row>
    <row r="293" spans="2:5" ht="13.2">
      <c r="B293" s="641" t="s">
        <v>956</v>
      </c>
      <c r="C293" s="642">
        <v>154</v>
      </c>
      <c r="D293" s="643">
        <v>86.896170361634773</v>
      </c>
      <c r="E293" s="640">
        <v>78</v>
      </c>
    </row>
    <row r="294" spans="2:5" ht="13.2">
      <c r="B294" s="641" t="s">
        <v>520</v>
      </c>
      <c r="C294" s="642">
        <v>409</v>
      </c>
      <c r="D294" s="643">
        <v>96.140962867022239</v>
      </c>
      <c r="E294" s="640">
        <v>54</v>
      </c>
    </row>
    <row r="295" spans="2:5" ht="13.2">
      <c r="B295" s="641" t="s">
        <v>340</v>
      </c>
      <c r="C295" s="642">
        <v>883</v>
      </c>
      <c r="D295" s="643">
        <v>73.08991549547595</v>
      </c>
      <c r="E295" s="640">
        <v>137</v>
      </c>
    </row>
    <row r="296" spans="2:5" ht="13.2">
      <c r="B296" s="641" t="s">
        <v>223</v>
      </c>
      <c r="C296" s="642">
        <v>4865</v>
      </c>
      <c r="D296" s="643">
        <v>115.15198997550448</v>
      </c>
      <c r="E296" s="640">
        <v>31</v>
      </c>
    </row>
    <row r="297" spans="2:5" ht="13.2">
      <c r="B297" s="641" t="s">
        <v>957</v>
      </c>
      <c r="C297" s="642">
        <v>167</v>
      </c>
      <c r="D297" s="643">
        <v>54.096602927695187</v>
      </c>
      <c r="E297" s="640">
        <v>256</v>
      </c>
    </row>
    <row r="298" spans="2:5" ht="13.2">
      <c r="B298" s="641" t="s">
        <v>958</v>
      </c>
      <c r="C298" s="642">
        <v>97</v>
      </c>
      <c r="D298" s="643">
        <v>46.887764227052791</v>
      </c>
      <c r="E298" s="640">
        <v>299</v>
      </c>
    </row>
    <row r="299" spans="2:5" ht="13.2">
      <c r="B299" s="641" t="s">
        <v>959</v>
      </c>
      <c r="C299" s="642">
        <v>677</v>
      </c>
      <c r="D299" s="643">
        <v>62.704286768839765</v>
      </c>
      <c r="E299" s="640">
        <v>187</v>
      </c>
    </row>
    <row r="300" spans="2:5" ht="13.2">
      <c r="B300" s="641" t="s">
        <v>960</v>
      </c>
      <c r="C300" s="642">
        <v>250</v>
      </c>
      <c r="D300" s="643">
        <v>71.544882966880436</v>
      </c>
      <c r="E300" s="640">
        <v>141</v>
      </c>
    </row>
    <row r="301" spans="2:5" ht="13.2">
      <c r="B301" s="641" t="s">
        <v>961</v>
      </c>
      <c r="C301" s="642">
        <v>141</v>
      </c>
      <c r="D301" s="643">
        <v>92.524541970707133</v>
      </c>
      <c r="E301" s="640">
        <v>63</v>
      </c>
    </row>
    <row r="302" spans="2:5" ht="13.2">
      <c r="B302" s="641" t="s">
        <v>962</v>
      </c>
      <c r="C302" s="642">
        <v>48</v>
      </c>
      <c r="D302" s="643">
        <v>44.581905319178581</v>
      </c>
      <c r="E302" s="640">
        <v>313</v>
      </c>
    </row>
    <row r="303" spans="2:5" ht="13.2">
      <c r="B303" s="641" t="s">
        <v>529</v>
      </c>
      <c r="C303" s="642">
        <v>2176</v>
      </c>
      <c r="D303" s="643">
        <v>101.25041470327254</v>
      </c>
      <c r="E303" s="640">
        <v>45</v>
      </c>
    </row>
    <row r="304" spans="2:5" ht="13.2">
      <c r="B304" s="641" t="s">
        <v>963</v>
      </c>
      <c r="C304" s="642">
        <v>129</v>
      </c>
      <c r="D304" s="643">
        <v>64.445543515729213</v>
      </c>
      <c r="E304" s="640">
        <v>170</v>
      </c>
    </row>
    <row r="305" spans="2:5" ht="13.2">
      <c r="B305" s="641" t="s">
        <v>964</v>
      </c>
      <c r="C305" s="642">
        <v>47</v>
      </c>
      <c r="D305" s="643">
        <v>43.582681911332429</v>
      </c>
      <c r="E305" s="640">
        <v>325</v>
      </c>
    </row>
    <row r="306" spans="2:5" ht="13.2">
      <c r="B306" s="641" t="s">
        <v>965</v>
      </c>
      <c r="C306" s="642">
        <v>201</v>
      </c>
      <c r="D306" s="643">
        <v>51.441119113062975</v>
      </c>
      <c r="E306" s="640">
        <v>271</v>
      </c>
    </row>
    <row r="307" spans="2:5" ht="13.2">
      <c r="B307" s="641" t="s">
        <v>966</v>
      </c>
      <c r="C307" s="642">
        <v>290</v>
      </c>
      <c r="D307" s="643">
        <v>69.869921480664104</v>
      </c>
      <c r="E307" s="640">
        <v>147</v>
      </c>
    </row>
    <row r="308" spans="2:5" ht="13.2">
      <c r="B308" s="641" t="s">
        <v>967</v>
      </c>
      <c r="C308" s="642">
        <v>221</v>
      </c>
      <c r="D308" s="643">
        <v>59.122209083953543</v>
      </c>
      <c r="E308" s="640">
        <v>215</v>
      </c>
    </row>
    <row r="309" spans="2:5" ht="13.2">
      <c r="B309" s="641"/>
      <c r="C309" s="642"/>
      <c r="D309" s="643"/>
      <c r="E309" s="640"/>
    </row>
    <row r="310" spans="2:5" ht="40.200000000000003" thickBot="1">
      <c r="B310" s="645" t="s">
        <v>200</v>
      </c>
      <c r="C310" s="646" t="s">
        <v>1</v>
      </c>
      <c r="D310" s="647" t="s">
        <v>201</v>
      </c>
      <c r="E310" s="644" t="s">
        <v>14</v>
      </c>
    </row>
    <row r="311" spans="2:5" ht="13.2">
      <c r="B311" s="641" t="s">
        <v>968</v>
      </c>
      <c r="C311" s="642">
        <v>608</v>
      </c>
      <c r="D311" s="643">
        <v>55.888876734692374</v>
      </c>
      <c r="E311" s="640">
        <v>242</v>
      </c>
    </row>
    <row r="312" spans="2:5" ht="13.2">
      <c r="B312" s="641" t="s">
        <v>969</v>
      </c>
      <c r="C312" s="642">
        <v>45</v>
      </c>
      <c r="D312" s="643">
        <v>40.242168426888924</v>
      </c>
      <c r="E312" s="640">
        <v>343</v>
      </c>
    </row>
    <row r="313" spans="2:5" ht="13.2">
      <c r="B313" s="641" t="s">
        <v>970</v>
      </c>
      <c r="C313" s="642">
        <v>1783</v>
      </c>
      <c r="D313" s="643">
        <v>83.220226015492131</v>
      </c>
      <c r="E313" s="640">
        <v>94</v>
      </c>
    </row>
    <row r="314" spans="2:5" ht="13.2">
      <c r="B314" s="641" t="s">
        <v>511</v>
      </c>
      <c r="C314" s="642">
        <v>2890</v>
      </c>
      <c r="D314" s="643">
        <v>93.36697128852559</v>
      </c>
      <c r="E314" s="640">
        <v>60</v>
      </c>
    </row>
    <row r="315" spans="2:5" ht="13.2">
      <c r="B315" s="641" t="s">
        <v>526</v>
      </c>
      <c r="C315" s="642">
        <v>5064</v>
      </c>
      <c r="D315" s="643">
        <v>116.8060735467689</v>
      </c>
      <c r="E315" s="640">
        <v>27</v>
      </c>
    </row>
    <row r="316" spans="2:5" ht="13.2">
      <c r="B316" s="641" t="s">
        <v>971</v>
      </c>
      <c r="C316" s="642">
        <v>1770</v>
      </c>
      <c r="D316" s="643">
        <v>96.357417425231816</v>
      </c>
      <c r="E316" s="640">
        <v>53</v>
      </c>
    </row>
    <row r="317" spans="2:5" ht="13.2">
      <c r="B317" s="641" t="s">
        <v>972</v>
      </c>
      <c r="C317" s="642">
        <v>202</v>
      </c>
      <c r="D317" s="643">
        <v>74.915534589095714</v>
      </c>
      <c r="E317" s="640">
        <v>129</v>
      </c>
    </row>
    <row r="318" spans="2:5" ht="13.2">
      <c r="B318" s="641" t="s">
        <v>973</v>
      </c>
      <c r="C318" s="642">
        <v>235</v>
      </c>
      <c r="D318" s="643">
        <v>89.564070706069771</v>
      </c>
      <c r="E318" s="640">
        <v>68</v>
      </c>
    </row>
    <row r="319" spans="2:5" ht="13.2">
      <c r="B319" s="641" t="s">
        <v>206</v>
      </c>
      <c r="C319" s="642">
        <v>117</v>
      </c>
      <c r="D319" s="643">
        <v>81.1541929666366</v>
      </c>
      <c r="E319" s="640">
        <v>104</v>
      </c>
    </row>
    <row r="320" spans="2:5" ht="13.2">
      <c r="B320" s="641" t="s">
        <v>974</v>
      </c>
      <c r="C320" s="642">
        <v>374</v>
      </c>
      <c r="D320" s="643">
        <v>88.229396430719873</v>
      </c>
      <c r="E320" s="640">
        <v>73</v>
      </c>
    </row>
    <row r="321" spans="2:5" ht="13.2">
      <c r="B321" s="641" t="s">
        <v>975</v>
      </c>
      <c r="C321" s="642">
        <v>343</v>
      </c>
      <c r="D321" s="643">
        <v>70.885636462083411</v>
      </c>
      <c r="E321" s="640">
        <v>143</v>
      </c>
    </row>
    <row r="322" spans="2:5" ht="13.2">
      <c r="B322" s="641" t="s">
        <v>215</v>
      </c>
      <c r="C322" s="642">
        <v>400</v>
      </c>
      <c r="D322" s="643">
        <v>115.07115712678828</v>
      </c>
      <c r="E322" s="640">
        <v>32</v>
      </c>
    </row>
    <row r="323" spans="2:5" ht="13.2">
      <c r="B323" s="641" t="s">
        <v>976</v>
      </c>
      <c r="C323" s="642">
        <v>403</v>
      </c>
      <c r="D323" s="643">
        <v>71.500680409700678</v>
      </c>
      <c r="E323" s="640">
        <v>142</v>
      </c>
    </row>
    <row r="324" spans="2:5" ht="13.2">
      <c r="B324" s="641" t="s">
        <v>341</v>
      </c>
      <c r="C324" s="642">
        <v>2696</v>
      </c>
      <c r="D324" s="643">
        <v>78.376444738646825</v>
      </c>
      <c r="E324" s="640">
        <v>113</v>
      </c>
    </row>
    <row r="325" spans="2:5" ht="13.2">
      <c r="B325" s="641" t="s">
        <v>224</v>
      </c>
      <c r="C325" s="642">
        <v>169</v>
      </c>
      <c r="D325" s="643">
        <v>122.43892543541889</v>
      </c>
      <c r="E325" s="640">
        <v>22</v>
      </c>
    </row>
    <row r="326" spans="2:5" ht="13.2">
      <c r="B326" s="641" t="s">
        <v>977</v>
      </c>
      <c r="C326" s="642">
        <v>54</v>
      </c>
      <c r="D326" s="643">
        <v>46.750413394859187</v>
      </c>
      <c r="E326" s="640">
        <v>301</v>
      </c>
    </row>
    <row r="327" spans="2:5" ht="13.2">
      <c r="B327" s="641" t="s">
        <v>978</v>
      </c>
      <c r="C327" s="642">
        <v>75</v>
      </c>
      <c r="D327" s="643">
        <v>62.046543180257615</v>
      </c>
      <c r="E327" s="640">
        <v>195</v>
      </c>
    </row>
    <row r="328" spans="2:5" ht="13.2">
      <c r="B328" s="641" t="s">
        <v>979</v>
      </c>
      <c r="C328" s="642">
        <v>75</v>
      </c>
      <c r="D328" s="643">
        <v>69.800556543104179</v>
      </c>
      <c r="E328" s="640">
        <v>149</v>
      </c>
    </row>
    <row r="329" spans="2:5" ht="13.2">
      <c r="B329" s="641" t="s">
        <v>980</v>
      </c>
      <c r="C329" s="642">
        <v>307</v>
      </c>
      <c r="D329" s="643">
        <v>69.802710709827622</v>
      </c>
      <c r="E329" s="640">
        <v>148</v>
      </c>
    </row>
    <row r="330" spans="2:5" ht="13.2">
      <c r="B330" s="641" t="s">
        <v>501</v>
      </c>
      <c r="C330" s="642">
        <v>112</v>
      </c>
      <c r="D330" s="643">
        <v>85.270963714159549</v>
      </c>
      <c r="E330" s="640">
        <v>84</v>
      </c>
    </row>
    <row r="331" spans="2:5" ht="13.2">
      <c r="B331" s="641" t="s">
        <v>981</v>
      </c>
      <c r="C331" s="642">
        <v>74</v>
      </c>
      <c r="D331" s="643">
        <v>43.900500109751249</v>
      </c>
      <c r="E331" s="640">
        <v>320</v>
      </c>
    </row>
    <row r="332" spans="2:5" ht="13.2">
      <c r="B332" s="641" t="s">
        <v>982</v>
      </c>
      <c r="C332" s="642">
        <v>93</v>
      </c>
      <c r="D332" s="643">
        <v>40.742833861237791</v>
      </c>
      <c r="E332" s="640">
        <v>340</v>
      </c>
    </row>
    <row r="333" spans="2:5" ht="13.2">
      <c r="B333" s="641" t="s">
        <v>983</v>
      </c>
      <c r="C333" s="642">
        <v>195</v>
      </c>
      <c r="D333" s="643">
        <v>61.085632659198559</v>
      </c>
      <c r="E333" s="640">
        <v>202</v>
      </c>
    </row>
    <row r="334" spans="2:5" ht="13.2">
      <c r="B334" s="732" t="s">
        <v>984</v>
      </c>
      <c r="C334" s="733">
        <v>219</v>
      </c>
      <c r="D334" s="734">
        <v>69.908193623351252</v>
      </c>
      <c r="E334" s="735">
        <v>146</v>
      </c>
    </row>
    <row r="335" spans="2:5" ht="13.2">
      <c r="B335" s="737" t="s">
        <v>515</v>
      </c>
      <c r="C335" s="738">
        <v>405</v>
      </c>
      <c r="D335" s="739">
        <v>76.740444867201134</v>
      </c>
      <c r="E335" s="740">
        <v>123</v>
      </c>
    </row>
    <row r="336" spans="2:5" ht="13.2">
      <c r="B336" s="641" t="s">
        <v>985</v>
      </c>
      <c r="C336" s="642">
        <v>119</v>
      </c>
      <c r="D336" s="643">
        <v>56.62083075605463</v>
      </c>
      <c r="E336" s="640">
        <v>232</v>
      </c>
    </row>
    <row r="337" spans="2:5" ht="13.2">
      <c r="B337" s="641" t="s">
        <v>986</v>
      </c>
      <c r="C337" s="642">
        <v>409</v>
      </c>
      <c r="D337" s="643">
        <v>65.801116527502941</v>
      </c>
      <c r="E337" s="640">
        <v>163</v>
      </c>
    </row>
    <row r="338" spans="2:5" ht="13.2">
      <c r="B338" s="641" t="s">
        <v>987</v>
      </c>
      <c r="C338" s="642">
        <v>248</v>
      </c>
      <c r="D338" s="643">
        <v>56.787997581930426</v>
      </c>
      <c r="E338" s="640">
        <v>231</v>
      </c>
    </row>
    <row r="339" spans="2:5" ht="13.2">
      <c r="B339" s="641" t="s">
        <v>988</v>
      </c>
      <c r="C339" s="642">
        <v>62</v>
      </c>
      <c r="D339" s="643">
        <v>44.819385106952062</v>
      </c>
      <c r="E339" s="640">
        <v>311</v>
      </c>
    </row>
    <row r="340" spans="2:5" ht="13.2">
      <c r="B340" s="641" t="s">
        <v>989</v>
      </c>
      <c r="C340" s="642">
        <v>60</v>
      </c>
      <c r="D340" s="643">
        <v>31.730418365566152</v>
      </c>
      <c r="E340" s="640">
        <v>370</v>
      </c>
    </row>
    <row r="341" spans="2:5" ht="13.2">
      <c r="B341" s="641" t="s">
        <v>990</v>
      </c>
      <c r="C341" s="642">
        <v>54</v>
      </c>
      <c r="D341" s="643">
        <v>39.097853238243495</v>
      </c>
      <c r="E341" s="640">
        <v>346</v>
      </c>
    </row>
    <row r="342" spans="2:5" ht="13.2">
      <c r="B342" s="641" t="s">
        <v>991</v>
      </c>
      <c r="C342" s="642">
        <v>65</v>
      </c>
      <c r="D342" s="643">
        <v>51.048857683638445</v>
      </c>
      <c r="E342" s="640">
        <v>274</v>
      </c>
    </row>
    <row r="343" spans="2:5" ht="13.2">
      <c r="B343" s="641" t="s">
        <v>992</v>
      </c>
      <c r="C343" s="642">
        <v>2289</v>
      </c>
      <c r="D343" s="643">
        <v>82.110671122907377</v>
      </c>
      <c r="E343" s="640">
        <v>100</v>
      </c>
    </row>
    <row r="344" spans="2:5" ht="13.2">
      <c r="B344" s="641" t="s">
        <v>993</v>
      </c>
      <c r="C344" s="642">
        <v>45</v>
      </c>
      <c r="D344" s="643">
        <v>29.22267679719462</v>
      </c>
      <c r="E344" s="640">
        <v>375</v>
      </c>
    </row>
    <row r="345" spans="2:5" ht="13.2">
      <c r="B345" s="641" t="s">
        <v>994</v>
      </c>
      <c r="C345" s="642">
        <v>39</v>
      </c>
      <c r="D345" s="643">
        <v>32.910836947899611</v>
      </c>
      <c r="E345" s="640">
        <v>366</v>
      </c>
    </row>
    <row r="346" spans="2:5" ht="13.2">
      <c r="B346" s="641" t="s">
        <v>524</v>
      </c>
      <c r="C346" s="642">
        <v>912</v>
      </c>
      <c r="D346" s="643">
        <v>133.07923759605197</v>
      </c>
      <c r="E346" s="640">
        <v>14</v>
      </c>
    </row>
    <row r="347" spans="2:5" ht="13.2">
      <c r="B347" s="641" t="s">
        <v>995</v>
      </c>
      <c r="C347" s="642">
        <v>65</v>
      </c>
      <c r="D347" s="643">
        <v>60.489874925550914</v>
      </c>
      <c r="E347" s="640">
        <v>204</v>
      </c>
    </row>
    <row r="348" spans="2:5" ht="13.2">
      <c r="B348" s="641" t="s">
        <v>996</v>
      </c>
      <c r="C348" s="642">
        <v>320</v>
      </c>
      <c r="D348" s="643">
        <v>48.296273489722701</v>
      </c>
      <c r="E348" s="640">
        <v>289</v>
      </c>
    </row>
    <row r="349" spans="2:5" ht="13.2">
      <c r="B349" s="641" t="s">
        <v>220</v>
      </c>
      <c r="C349" s="642">
        <v>659</v>
      </c>
      <c r="D349" s="643">
        <v>179.3621891440967</v>
      </c>
      <c r="E349" s="640">
        <v>5</v>
      </c>
    </row>
    <row r="350" spans="2:5" ht="13.2">
      <c r="B350" s="641" t="s">
        <v>214</v>
      </c>
      <c r="C350" s="642">
        <v>4328</v>
      </c>
      <c r="D350" s="643">
        <v>155.50205282111551</v>
      </c>
      <c r="E350" s="640">
        <v>10</v>
      </c>
    </row>
    <row r="351" spans="2:5" ht="13.2">
      <c r="B351" s="641" t="s">
        <v>997</v>
      </c>
      <c r="C351" s="642">
        <v>67</v>
      </c>
      <c r="D351" s="643">
        <v>38.857474264172829</v>
      </c>
      <c r="E351" s="640">
        <v>351</v>
      </c>
    </row>
    <row r="352" spans="2:5" ht="13.2">
      <c r="B352" s="641" t="s">
        <v>998</v>
      </c>
      <c r="C352" s="642">
        <v>76</v>
      </c>
      <c r="D352" s="643">
        <v>50.939020630303354</v>
      </c>
      <c r="E352" s="640">
        <v>275</v>
      </c>
    </row>
    <row r="353" spans="2:5" ht="13.2">
      <c r="B353" s="641" t="s">
        <v>999</v>
      </c>
      <c r="C353" s="642">
        <v>389</v>
      </c>
      <c r="D353" s="643">
        <v>63.770387261660225</v>
      </c>
      <c r="E353" s="640">
        <v>179</v>
      </c>
    </row>
    <row r="354" spans="2:5" ht="13.2">
      <c r="B354" s="641" t="s">
        <v>1000</v>
      </c>
      <c r="C354" s="642">
        <v>165</v>
      </c>
      <c r="D354" s="643">
        <v>70.552016077307911</v>
      </c>
      <c r="E354" s="640">
        <v>144</v>
      </c>
    </row>
    <row r="355" spans="2:5" ht="13.2">
      <c r="B355" s="641" t="s">
        <v>1001</v>
      </c>
      <c r="C355" s="642">
        <v>89</v>
      </c>
      <c r="D355" s="643">
        <v>46.860109410457703</v>
      </c>
      <c r="E355" s="640">
        <v>300</v>
      </c>
    </row>
    <row r="356" spans="2:5" ht="13.2">
      <c r="B356" s="641" t="s">
        <v>1002</v>
      </c>
      <c r="C356" s="642">
        <v>59</v>
      </c>
      <c r="D356" s="643">
        <v>41.15168931172056</v>
      </c>
      <c r="E356" s="640">
        <v>338</v>
      </c>
    </row>
    <row r="357" spans="2:5" ht="13.2">
      <c r="B357" s="641" t="s">
        <v>1003</v>
      </c>
      <c r="C357" s="642">
        <v>303</v>
      </c>
      <c r="D357" s="643">
        <v>82.671010305227924</v>
      </c>
      <c r="E357" s="640">
        <v>97</v>
      </c>
    </row>
    <row r="358" spans="2:5" ht="13.2">
      <c r="B358" s="641" t="s">
        <v>1004</v>
      </c>
      <c r="C358" s="642">
        <v>862</v>
      </c>
      <c r="D358" s="643">
        <v>87.935584633919675</v>
      </c>
      <c r="E358" s="640">
        <v>75</v>
      </c>
    </row>
    <row r="359" spans="2:5" ht="13.2">
      <c r="B359" s="641" t="s">
        <v>1005</v>
      </c>
      <c r="C359" s="642">
        <v>39</v>
      </c>
      <c r="D359" s="643">
        <v>38.918271629577887</v>
      </c>
      <c r="E359" s="640">
        <v>348</v>
      </c>
    </row>
    <row r="360" spans="2:5" ht="13.2">
      <c r="B360" s="641"/>
      <c r="C360" s="642"/>
      <c r="D360" s="643"/>
      <c r="E360" s="640"/>
    </row>
    <row r="361" spans="2:5" ht="40.200000000000003" thickBot="1">
      <c r="B361" s="645" t="s">
        <v>200</v>
      </c>
      <c r="C361" s="646" t="s">
        <v>1</v>
      </c>
      <c r="D361" s="647" t="s">
        <v>201</v>
      </c>
      <c r="E361" s="644" t="s">
        <v>14</v>
      </c>
    </row>
    <row r="362" spans="2:5" ht="13.2">
      <c r="B362" s="641" t="s">
        <v>1006</v>
      </c>
      <c r="C362" s="642">
        <v>570</v>
      </c>
      <c r="D362" s="643">
        <v>60.801426806815734</v>
      </c>
      <c r="E362" s="640">
        <v>203</v>
      </c>
    </row>
    <row r="363" spans="2:5" ht="13.2">
      <c r="B363" s="641" t="s">
        <v>1007</v>
      </c>
      <c r="C363" s="642">
        <v>62</v>
      </c>
      <c r="D363" s="643">
        <v>45.498576334869519</v>
      </c>
      <c r="E363" s="640">
        <v>310</v>
      </c>
    </row>
    <row r="364" spans="2:5" ht="13.2">
      <c r="B364" s="641" t="s">
        <v>1008</v>
      </c>
      <c r="C364" s="642">
        <v>150</v>
      </c>
      <c r="D364" s="643">
        <v>65.17148790851661</v>
      </c>
      <c r="E364" s="640">
        <v>167</v>
      </c>
    </row>
    <row r="365" spans="2:5" ht="13.2">
      <c r="B365" s="641" t="s">
        <v>1009</v>
      </c>
      <c r="C365" s="642">
        <v>169</v>
      </c>
      <c r="D365" s="643">
        <v>80.585940852780453</v>
      </c>
      <c r="E365" s="640">
        <v>105</v>
      </c>
    </row>
    <row r="366" spans="2:5" ht="13.2">
      <c r="B366" s="641" t="s">
        <v>1010</v>
      </c>
      <c r="C366" s="642">
        <v>370</v>
      </c>
      <c r="D366" s="643">
        <v>38.816332653872664</v>
      </c>
      <c r="E366" s="640">
        <v>352</v>
      </c>
    </row>
    <row r="367" spans="2:5" ht="13.2">
      <c r="B367" s="641" t="s">
        <v>1011</v>
      </c>
      <c r="C367" s="642">
        <v>116</v>
      </c>
      <c r="D367" s="643">
        <v>38.744543198495641</v>
      </c>
      <c r="E367" s="640">
        <v>353</v>
      </c>
    </row>
    <row r="368" spans="2:5" ht="13.2">
      <c r="B368" s="641" t="s">
        <v>218</v>
      </c>
      <c r="C368" s="642">
        <v>175</v>
      </c>
      <c r="D368" s="643">
        <v>125.36894288907355</v>
      </c>
      <c r="E368" s="640">
        <v>19</v>
      </c>
    </row>
    <row r="369" spans="2:5" ht="13.2">
      <c r="B369" s="641" t="s">
        <v>342</v>
      </c>
      <c r="C369" s="642">
        <v>530</v>
      </c>
      <c r="D369" s="643">
        <v>128.22249748393591</v>
      </c>
      <c r="E369" s="640">
        <v>16</v>
      </c>
    </row>
    <row r="370" spans="2:5" ht="13.2">
      <c r="B370" s="641" t="s">
        <v>1012</v>
      </c>
      <c r="C370" s="642">
        <v>122</v>
      </c>
      <c r="D370" s="643">
        <v>77.757523996481794</v>
      </c>
      <c r="E370" s="640">
        <v>116</v>
      </c>
    </row>
    <row r="371" spans="2:5" ht="13.2">
      <c r="B371" s="641" t="s">
        <v>343</v>
      </c>
      <c r="C371" s="642">
        <v>1348</v>
      </c>
      <c r="D371" s="643">
        <v>80.390166636649568</v>
      </c>
      <c r="E371" s="640">
        <v>106</v>
      </c>
    </row>
    <row r="372" spans="2:5" ht="13.2">
      <c r="B372" s="641" t="s">
        <v>1013</v>
      </c>
      <c r="C372" s="642">
        <v>276</v>
      </c>
      <c r="D372" s="643">
        <v>62.418160971009485</v>
      </c>
      <c r="E372" s="640">
        <v>191</v>
      </c>
    </row>
    <row r="373" spans="2:5" ht="13.2">
      <c r="B373" s="641" t="s">
        <v>1014</v>
      </c>
      <c r="C373" s="642">
        <v>144</v>
      </c>
      <c r="D373" s="643">
        <v>56.968335100406691</v>
      </c>
      <c r="E373" s="640">
        <v>230</v>
      </c>
    </row>
    <row r="374" spans="2:5" ht="13.2">
      <c r="B374" s="641" t="s">
        <v>1015</v>
      </c>
      <c r="C374" s="642">
        <v>149</v>
      </c>
      <c r="D374" s="643">
        <v>82.959828512569246</v>
      </c>
      <c r="E374" s="640">
        <v>95</v>
      </c>
    </row>
    <row r="375" spans="2:5" ht="13.2">
      <c r="B375" s="641" t="s">
        <v>209</v>
      </c>
      <c r="C375" s="642">
        <v>5991</v>
      </c>
      <c r="D375" s="643">
        <v>106.29441797285845</v>
      </c>
      <c r="E375" s="640">
        <v>40</v>
      </c>
    </row>
    <row r="376" spans="2:5" ht="13.2">
      <c r="B376" s="641" t="s">
        <v>1016</v>
      </c>
      <c r="C376" s="642">
        <v>55</v>
      </c>
      <c r="D376" s="643">
        <v>32.773404680042184</v>
      </c>
      <c r="E376" s="640">
        <v>367</v>
      </c>
    </row>
    <row r="377" spans="2:5" ht="13.2">
      <c r="B377" s="641" t="s">
        <v>1017</v>
      </c>
      <c r="C377" s="642">
        <v>47</v>
      </c>
      <c r="D377" s="643">
        <v>40.437412349757807</v>
      </c>
      <c r="E377" s="640">
        <v>342</v>
      </c>
    </row>
    <row r="378" spans="2:5" ht="13.2">
      <c r="B378" s="641" t="s">
        <v>1018</v>
      </c>
      <c r="C378" s="642">
        <v>86</v>
      </c>
      <c r="D378" s="643">
        <v>64.148944899040004</v>
      </c>
      <c r="E378" s="640">
        <v>173</v>
      </c>
    </row>
    <row r="379" spans="2:5" ht="13.2">
      <c r="B379" s="641" t="s">
        <v>503</v>
      </c>
      <c r="C379" s="642">
        <v>68</v>
      </c>
      <c r="D379" s="643">
        <v>54.638661674192875</v>
      </c>
      <c r="E379" s="640">
        <v>254</v>
      </c>
    </row>
    <row r="380" spans="2:5" ht="13.2">
      <c r="B380" s="641" t="s">
        <v>1019</v>
      </c>
      <c r="C380" s="642">
        <v>46</v>
      </c>
      <c r="D380" s="643">
        <v>41.484794920818153</v>
      </c>
      <c r="E380" s="640">
        <v>336</v>
      </c>
    </row>
    <row r="381" spans="2:5" ht="13.2">
      <c r="B381" s="641" t="s">
        <v>1020</v>
      </c>
      <c r="C381" s="642">
        <v>62</v>
      </c>
      <c r="D381" s="643">
        <v>41.906049340993583</v>
      </c>
      <c r="E381" s="640">
        <v>334</v>
      </c>
    </row>
    <row r="382" spans="2:5" ht="13.2">
      <c r="B382" s="641" t="s">
        <v>1021</v>
      </c>
      <c r="C382" s="642">
        <v>48</v>
      </c>
      <c r="D382" s="643">
        <v>46.953867824862073</v>
      </c>
      <c r="E382" s="640">
        <v>298</v>
      </c>
    </row>
    <row r="383" spans="2:5" ht="13.2">
      <c r="B383" s="641" t="s">
        <v>1022</v>
      </c>
      <c r="C383" s="642">
        <v>77</v>
      </c>
      <c r="D383" s="643">
        <v>50.890248899580989</v>
      </c>
      <c r="E383" s="640">
        <v>276</v>
      </c>
    </row>
    <row r="384" spans="2:5" ht="13.2">
      <c r="B384" s="641" t="s">
        <v>1023</v>
      </c>
      <c r="C384" s="642">
        <v>468</v>
      </c>
      <c r="D384" s="643">
        <v>74.177509315775879</v>
      </c>
      <c r="E384" s="640">
        <v>135</v>
      </c>
    </row>
    <row r="385" spans="2:5" ht="13.2">
      <c r="B385" s="641" t="s">
        <v>1024</v>
      </c>
      <c r="C385" s="642">
        <v>62</v>
      </c>
      <c r="D385" s="643">
        <v>53.39718028438304</v>
      </c>
      <c r="E385" s="640">
        <v>260</v>
      </c>
    </row>
    <row r="386" spans="2:5" ht="13.2">
      <c r="B386" s="641" t="s">
        <v>1025</v>
      </c>
      <c r="C386" s="642">
        <v>169</v>
      </c>
      <c r="D386" s="643">
        <v>66.304671929191315</v>
      </c>
      <c r="E386" s="640">
        <v>162</v>
      </c>
    </row>
    <row r="387" spans="2:5" ht="13.2">
      <c r="B387" s="641" t="s">
        <v>1026</v>
      </c>
      <c r="C387" s="642">
        <v>67</v>
      </c>
      <c r="D387" s="643">
        <v>52.151441559250266</v>
      </c>
      <c r="E387" s="640">
        <v>267</v>
      </c>
    </row>
    <row r="388" spans="2:5" ht="13.2">
      <c r="B388" s="641" t="s">
        <v>1027</v>
      </c>
      <c r="C388" s="642">
        <v>399</v>
      </c>
      <c r="D388" s="643">
        <v>62.285843629750467</v>
      </c>
      <c r="E388" s="640">
        <v>194</v>
      </c>
    </row>
    <row r="389" spans="2:5" ht="13.2">
      <c r="B389" s="732" t="s">
        <v>1028</v>
      </c>
      <c r="C389" s="733">
        <v>68</v>
      </c>
      <c r="D389" s="734">
        <v>59.378274537198742</v>
      </c>
      <c r="E389" s="735">
        <v>213</v>
      </c>
    </row>
    <row r="390" spans="2:5" ht="13.2">
      <c r="B390" s="641" t="s">
        <v>1029</v>
      </c>
      <c r="C390" s="642">
        <v>519</v>
      </c>
      <c r="D390" s="643">
        <v>56.598835307204084</v>
      </c>
      <c r="E390" s="640">
        <v>233</v>
      </c>
    </row>
    <row r="391" spans="2:5" ht="13.2">
      <c r="B391" s="641" t="s">
        <v>1030</v>
      </c>
      <c r="C391" s="642">
        <v>183</v>
      </c>
      <c r="D391" s="643">
        <v>75.237120268386846</v>
      </c>
      <c r="E391" s="640">
        <v>127</v>
      </c>
    </row>
    <row r="392" spans="2:5" ht="13.2">
      <c r="B392" s="641" t="s">
        <v>1031</v>
      </c>
      <c r="C392" s="642">
        <v>261</v>
      </c>
      <c r="D392" s="643">
        <v>60.003862317574466</v>
      </c>
      <c r="E392" s="640">
        <v>207</v>
      </c>
    </row>
    <row r="393" spans="2:5" ht="13.2">
      <c r="B393" s="641" t="s">
        <v>1032</v>
      </c>
      <c r="C393" s="642">
        <v>361</v>
      </c>
      <c r="D393" s="643">
        <v>63.806508970912361</v>
      </c>
      <c r="E393" s="640">
        <v>177</v>
      </c>
    </row>
    <row r="394" spans="2:5" ht="13.2">
      <c r="B394" s="641" t="s">
        <v>1033</v>
      </c>
      <c r="C394" s="642">
        <v>116</v>
      </c>
      <c r="D394" s="643">
        <v>69.506027850346328</v>
      </c>
      <c r="E394" s="640">
        <v>150</v>
      </c>
    </row>
    <row r="395" spans="2:5" ht="13.2">
      <c r="B395" s="641" t="s">
        <v>1034</v>
      </c>
      <c r="C395" s="642">
        <v>130</v>
      </c>
      <c r="D395" s="643">
        <v>66.410899561177217</v>
      </c>
      <c r="E395" s="640">
        <v>160</v>
      </c>
    </row>
    <row r="396" spans="2:5" ht="13.2">
      <c r="B396" s="753"/>
      <c r="C396" s="754"/>
      <c r="D396" s="755"/>
      <c r="E396" s="756"/>
    </row>
    <row r="397" spans="2:5" ht="14.4">
      <c r="B397" s="575" t="s">
        <v>1156</v>
      </c>
      <c r="C397" s="742"/>
      <c r="D397" s="743"/>
      <c r="E397" s="744"/>
    </row>
    <row r="398" spans="2:5" ht="13.2">
      <c r="B398" s="741"/>
      <c r="C398" s="742"/>
      <c r="D398" s="743"/>
      <c r="E398" s="744"/>
    </row>
    <row r="399" spans="2:5" ht="13.2">
      <c r="B399" s="741"/>
      <c r="C399" s="742"/>
      <c r="D399" s="743"/>
      <c r="E399" s="744"/>
    </row>
    <row r="400" spans="2:5" ht="13.2">
      <c r="B400" s="741"/>
      <c r="C400" s="742"/>
      <c r="D400" s="743"/>
      <c r="E400" s="744"/>
    </row>
    <row r="401" spans="2:5" ht="13.2">
      <c r="B401" s="741"/>
      <c r="C401" s="742"/>
      <c r="D401" s="743"/>
      <c r="E401" s="744"/>
    </row>
    <row r="402" spans="2:5" ht="13.2">
      <c r="B402" s="741"/>
      <c r="C402" s="742"/>
      <c r="D402" s="743"/>
      <c r="E402" s="744"/>
    </row>
    <row r="403" spans="2:5" ht="13.2">
      <c r="B403" s="741"/>
      <c r="C403" s="742"/>
      <c r="D403" s="743"/>
      <c r="E403" s="744"/>
    </row>
    <row r="404" spans="2:5" ht="13.2">
      <c r="B404" s="741"/>
      <c r="C404" s="742"/>
      <c r="D404" s="743"/>
      <c r="E404" s="744"/>
    </row>
    <row r="405" spans="2:5" ht="13.2">
      <c r="B405" s="741"/>
      <c r="C405" s="742"/>
      <c r="D405" s="743"/>
      <c r="E405" s="744"/>
    </row>
    <row r="406" spans="2:5" ht="13.2">
      <c r="B406" s="741"/>
      <c r="C406" s="742"/>
      <c r="D406" s="743"/>
      <c r="E406" s="744"/>
    </row>
    <row r="407" spans="2:5" ht="13.2">
      <c r="B407" s="741"/>
      <c r="C407" s="742"/>
      <c r="D407" s="743"/>
      <c r="E407" s="744"/>
    </row>
    <row r="408" spans="2:5" ht="13.2">
      <c r="B408" s="741"/>
      <c r="C408" s="742"/>
      <c r="D408" s="743"/>
      <c r="E408" s="744"/>
    </row>
    <row r="409" spans="2:5" ht="13.2">
      <c r="B409" s="741"/>
      <c r="C409" s="742"/>
      <c r="D409" s="743"/>
      <c r="E409" s="744"/>
    </row>
    <row r="410" spans="2:5" ht="13.2">
      <c r="B410" s="741"/>
      <c r="C410" s="742"/>
      <c r="D410" s="743"/>
      <c r="E410" s="744"/>
    </row>
    <row r="411" spans="2:5" ht="13.2">
      <c r="B411" s="741"/>
      <c r="C411" s="742"/>
      <c r="D411" s="743"/>
      <c r="E411" s="744"/>
    </row>
    <row r="412" spans="2:5" ht="13.2">
      <c r="B412" s="741"/>
      <c r="C412" s="742"/>
      <c r="D412" s="743"/>
      <c r="E412" s="744"/>
    </row>
    <row r="413" spans="2:5" ht="13.2">
      <c r="B413" s="741"/>
      <c r="C413" s="742"/>
      <c r="D413" s="743"/>
      <c r="E413" s="744"/>
    </row>
    <row r="414" spans="2:5" ht="13.2">
      <c r="B414" s="741"/>
      <c r="C414" s="742"/>
      <c r="D414" s="743"/>
      <c r="E414" s="744"/>
    </row>
    <row r="415" spans="2:5" ht="13.2">
      <c r="B415" s="741"/>
      <c r="C415" s="742"/>
      <c r="D415" s="743"/>
      <c r="E415" s="744"/>
    </row>
    <row r="416" spans="2:5" ht="13.2">
      <c r="B416" s="741"/>
      <c r="C416" s="742"/>
      <c r="D416" s="743"/>
      <c r="E416" s="744"/>
    </row>
    <row r="417" spans="2:5" ht="13.2">
      <c r="B417" s="741"/>
      <c r="C417" s="742"/>
      <c r="D417" s="743"/>
      <c r="E417" s="744"/>
    </row>
    <row r="418" spans="2:5" ht="13.2">
      <c r="B418" s="741"/>
      <c r="C418" s="742"/>
      <c r="D418" s="743"/>
      <c r="E418" s="744"/>
    </row>
    <row r="419" spans="2:5" ht="13.2">
      <c r="B419" s="741"/>
      <c r="C419" s="742"/>
      <c r="D419" s="743"/>
      <c r="E419" s="744"/>
    </row>
    <row r="420" spans="2:5" ht="13.2">
      <c r="B420" s="741"/>
      <c r="C420" s="742"/>
      <c r="D420" s="743"/>
      <c r="E420" s="744"/>
    </row>
    <row r="421" spans="2:5" ht="13.2">
      <c r="B421" s="741"/>
      <c r="C421" s="742"/>
      <c r="D421" s="743"/>
      <c r="E421" s="744"/>
    </row>
    <row r="422" spans="2:5" ht="13.2">
      <c r="B422" s="741"/>
      <c r="C422" s="742"/>
      <c r="D422" s="743"/>
      <c r="E422" s="744"/>
    </row>
    <row r="423" spans="2:5" ht="13.2">
      <c r="B423" s="741"/>
      <c r="C423" s="742"/>
      <c r="D423" s="743"/>
      <c r="E423" s="744"/>
    </row>
    <row r="424" spans="2:5" ht="13.2">
      <c r="B424" s="741"/>
      <c r="C424" s="742"/>
      <c r="D424" s="743"/>
      <c r="E424" s="744"/>
    </row>
    <row r="425" spans="2:5" ht="13.2">
      <c r="B425" s="741"/>
      <c r="C425" s="742"/>
      <c r="D425" s="743"/>
      <c r="E425" s="744"/>
    </row>
    <row r="426" spans="2:5" ht="13.2">
      <c r="B426" s="741"/>
      <c r="C426" s="742"/>
      <c r="D426" s="743"/>
      <c r="E426" s="744"/>
    </row>
    <row r="427" spans="2:5" ht="13.2">
      <c r="B427" s="741"/>
      <c r="C427" s="742"/>
      <c r="D427" s="743"/>
      <c r="E427" s="744"/>
    </row>
    <row r="428" spans="2:5" ht="13.2">
      <c r="B428" s="741"/>
      <c r="C428" s="742"/>
      <c r="D428" s="743"/>
      <c r="E428" s="744"/>
    </row>
    <row r="429" spans="2:5" ht="13.2">
      <c r="B429" s="741"/>
      <c r="C429" s="742"/>
      <c r="D429" s="743"/>
      <c r="E429" s="744"/>
    </row>
    <row r="430" spans="2:5" ht="13.2">
      <c r="B430" s="741"/>
      <c r="C430" s="742"/>
      <c r="D430" s="743"/>
      <c r="E430" s="744"/>
    </row>
    <row r="431" spans="2:5" ht="13.2">
      <c r="B431" s="741"/>
      <c r="C431" s="742"/>
      <c r="D431" s="743"/>
      <c r="E431" s="744"/>
    </row>
    <row r="432" spans="2:5" ht="13.2">
      <c r="B432" s="741"/>
      <c r="C432" s="742"/>
      <c r="D432" s="743"/>
      <c r="E432" s="744"/>
    </row>
    <row r="433" spans="2:5" ht="13.2">
      <c r="B433" s="741"/>
      <c r="C433" s="742"/>
      <c r="D433" s="743"/>
      <c r="E433" s="744"/>
    </row>
    <row r="434" spans="2:5">
      <c r="B434" s="745"/>
      <c r="C434" s="745"/>
      <c r="D434" s="746"/>
      <c r="E434" s="746"/>
    </row>
    <row r="435" spans="2:5">
      <c r="B435" s="745"/>
      <c r="C435" s="745"/>
      <c r="D435" s="746"/>
      <c r="E435" s="746"/>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8380"/>
  <sheetViews>
    <sheetView zoomScale="115" zoomScaleNormal="115" workbookViewId="0"/>
  </sheetViews>
  <sheetFormatPr defaultColWidth="9.109375" defaultRowHeight="13.2"/>
  <cols>
    <col min="1" max="2" width="9.109375" style="68"/>
    <col min="3" max="3" width="11.88671875" style="68" customWidth="1"/>
    <col min="4" max="4" width="14.33203125" style="68" customWidth="1"/>
    <col min="5" max="5" width="18.109375" style="68" customWidth="1"/>
    <col min="6" max="6" width="17.6640625" style="68" bestFit="1" customWidth="1"/>
    <col min="7" max="7" width="12.44140625" style="68" customWidth="1"/>
    <col min="8" max="8" width="7.88671875" style="68" customWidth="1"/>
    <col min="9" max="11" width="9.109375" style="68"/>
    <col min="12" max="12" width="10.6640625" style="68" bestFit="1" customWidth="1"/>
    <col min="13" max="13" width="15.88671875" style="68" customWidth="1"/>
    <col min="14" max="17" width="9.109375" style="68"/>
    <col min="18" max="18" width="12.33203125" style="68" bestFit="1" customWidth="1"/>
    <col min="19" max="19" width="14.44140625" style="68" bestFit="1" customWidth="1"/>
    <col min="20" max="26" width="9.109375" style="68"/>
    <col min="27" max="27" width="14.44140625" style="69" bestFit="1" customWidth="1"/>
    <col min="28" max="16384" width="9.109375" style="68"/>
  </cols>
  <sheetData>
    <row r="1" spans="2:8">
      <c r="B1" s="68" t="s">
        <v>373</v>
      </c>
    </row>
    <row r="3" spans="2:8" ht="15.75" customHeight="1">
      <c r="B3" s="770" t="s">
        <v>66</v>
      </c>
      <c r="C3" s="772" t="s">
        <v>65</v>
      </c>
      <c r="D3" s="773"/>
      <c r="E3" s="774" t="s">
        <v>64</v>
      </c>
      <c r="F3" s="776" t="s">
        <v>57</v>
      </c>
      <c r="G3" s="777"/>
      <c r="H3" s="778"/>
    </row>
    <row r="4" spans="2:8" ht="26.4">
      <c r="B4" s="771"/>
      <c r="C4" s="98" t="s">
        <v>63</v>
      </c>
      <c r="D4" s="97" t="s">
        <v>62</v>
      </c>
      <c r="E4" s="775"/>
      <c r="F4" s="96" t="s">
        <v>61</v>
      </c>
      <c r="G4" s="95" t="s">
        <v>60</v>
      </c>
      <c r="H4" s="94" t="s">
        <v>59</v>
      </c>
    </row>
    <row r="5" spans="2:8" ht="15.6">
      <c r="B5" s="93">
        <v>2011</v>
      </c>
      <c r="C5" s="92">
        <v>1040439</v>
      </c>
      <c r="D5" s="91">
        <v>673694</v>
      </c>
      <c r="E5" s="90">
        <v>0.6475093686415061</v>
      </c>
      <c r="F5" s="89">
        <v>1547435639.4881001</v>
      </c>
      <c r="G5" s="88">
        <v>2296.9413989999998</v>
      </c>
      <c r="H5" s="87">
        <v>538</v>
      </c>
    </row>
    <row r="6" spans="2:8" ht="15.6">
      <c r="B6" s="86">
        <v>2012</v>
      </c>
      <c r="C6" s="85">
        <v>1111119</v>
      </c>
      <c r="D6" s="84">
        <v>658013</v>
      </c>
      <c r="E6" s="83">
        <v>0.59220749532678318</v>
      </c>
      <c r="F6" s="82">
        <v>1412308746.5599999</v>
      </c>
      <c r="G6" s="81">
        <v>2146.3234710000002</v>
      </c>
      <c r="H6" s="80">
        <v>500</v>
      </c>
    </row>
    <row r="7" spans="2:8" ht="15.6">
      <c r="B7" s="79">
        <v>2013</v>
      </c>
      <c r="C7" s="78">
        <v>1165090</v>
      </c>
      <c r="D7" s="77">
        <v>707382</v>
      </c>
      <c r="E7" s="76">
        <v>0.60714451244109902</v>
      </c>
      <c r="F7" s="625">
        <v>1622784978.7599001</v>
      </c>
      <c r="G7" s="75">
        <v>2294.0716309999998</v>
      </c>
      <c r="H7" s="74">
        <v>400</v>
      </c>
    </row>
    <row r="9" spans="2:8" ht="14.4">
      <c r="B9" s="575" t="s">
        <v>467</v>
      </c>
    </row>
    <row r="10" spans="2:8" ht="14.4">
      <c r="B10" s="575" t="s">
        <v>468</v>
      </c>
    </row>
    <row r="11" spans="2:8">
      <c r="B11" s="576" t="s">
        <v>374</v>
      </c>
    </row>
    <row r="8380" ht="183.75" customHeight="1"/>
  </sheetData>
  <mergeCells count="4">
    <mergeCell ref="B3:B4"/>
    <mergeCell ref="C3:D3"/>
    <mergeCell ref="E3:E4"/>
    <mergeCell ref="F3:H3"/>
  </mergeCells>
  <pageMargins left="0.75" right="0.75" top="1" bottom="1" header="0.5" footer="0.5"/>
  <pageSetup orientation="portrait" horizontalDpi="1200"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47"/>
  <sheetViews>
    <sheetView workbookViewId="0"/>
  </sheetViews>
  <sheetFormatPr defaultColWidth="9.109375" defaultRowHeight="13.2"/>
  <cols>
    <col min="1" max="1" width="9.109375" style="68"/>
    <col min="2" max="2" width="24.109375" style="68" customWidth="1"/>
    <col min="3" max="3" width="9.88671875" style="68" customWidth="1"/>
    <col min="4" max="4" width="1.44140625" style="68" customWidth="1"/>
    <col min="5" max="5" width="10.109375" style="68" customWidth="1"/>
    <col min="6" max="6" width="1.44140625" style="68" customWidth="1"/>
    <col min="7" max="7" width="9.88671875" style="68" customWidth="1"/>
    <col min="8" max="8" width="1.44140625" style="68" customWidth="1"/>
    <col min="9" max="9" width="10.109375" style="99" customWidth="1"/>
    <col min="10" max="10" width="1.44140625" style="99" customWidth="1"/>
    <col min="11" max="11" width="9.88671875" style="99" customWidth="1"/>
    <col min="12" max="12" width="1.44140625" style="99" customWidth="1"/>
    <col min="13" max="13" width="10.109375" style="99" customWidth="1"/>
    <col min="14" max="14" width="1.44140625" style="99" customWidth="1"/>
    <col min="15" max="16384" width="9.109375" style="68"/>
  </cols>
  <sheetData>
    <row r="1" spans="2:14">
      <c r="B1" s="577" t="s">
        <v>375</v>
      </c>
    </row>
    <row r="3" spans="2:14">
      <c r="B3" s="140"/>
      <c r="C3" s="783" t="s">
        <v>13</v>
      </c>
      <c r="D3" s="784"/>
      <c r="E3" s="784"/>
      <c r="F3" s="786"/>
      <c r="G3" s="783" t="s">
        <v>396</v>
      </c>
      <c r="H3" s="784"/>
      <c r="I3" s="784"/>
      <c r="J3" s="786"/>
      <c r="K3" s="783" t="s">
        <v>455</v>
      </c>
      <c r="L3" s="784"/>
      <c r="M3" s="784"/>
      <c r="N3" s="785"/>
    </row>
    <row r="4" spans="2:14" ht="18" customHeight="1">
      <c r="B4" s="139" t="s">
        <v>57</v>
      </c>
      <c r="C4" s="779" t="s">
        <v>1</v>
      </c>
      <c r="D4" s="780"/>
      <c r="E4" s="781" t="s">
        <v>76</v>
      </c>
      <c r="F4" s="782"/>
      <c r="G4" s="779" t="s">
        <v>1</v>
      </c>
      <c r="H4" s="780"/>
      <c r="I4" s="781" t="s">
        <v>76</v>
      </c>
      <c r="J4" s="782"/>
      <c r="K4" s="779" t="s">
        <v>1</v>
      </c>
      <c r="L4" s="780"/>
      <c r="M4" s="781" t="s">
        <v>76</v>
      </c>
      <c r="N4" s="782"/>
    </row>
    <row r="5" spans="2:14" ht="15.75" customHeight="1">
      <c r="B5" s="138">
        <v>0</v>
      </c>
      <c r="C5" s="136">
        <v>340677</v>
      </c>
      <c r="D5" s="135"/>
      <c r="E5" s="134">
        <v>0.50568507363877369</v>
      </c>
      <c r="F5" s="137"/>
      <c r="G5" s="136">
        <v>344403</v>
      </c>
      <c r="H5" s="135"/>
      <c r="I5" s="134">
        <v>0.52339847389033345</v>
      </c>
      <c r="J5" s="133"/>
      <c r="K5" s="126">
        <v>312645</v>
      </c>
      <c r="L5" s="125"/>
      <c r="M5" s="124">
        <v>0.44197477459138063</v>
      </c>
      <c r="N5" s="123"/>
    </row>
    <row r="6" spans="2:14" ht="15.75" customHeight="1">
      <c r="B6" s="132" t="s">
        <v>74</v>
      </c>
      <c r="C6" s="130">
        <v>16662</v>
      </c>
      <c r="D6" s="129"/>
      <c r="E6" s="128">
        <v>2.4732296858811269E-2</v>
      </c>
      <c r="F6" s="131"/>
      <c r="G6" s="130">
        <v>15537</v>
      </c>
      <c r="H6" s="129"/>
      <c r="I6" s="128">
        <v>2.3611995507687538E-2</v>
      </c>
      <c r="J6" s="127"/>
      <c r="K6" s="126">
        <v>14970</v>
      </c>
      <c r="L6" s="125"/>
      <c r="M6" s="124">
        <v>2.1162540183380409E-2</v>
      </c>
      <c r="N6" s="123"/>
    </row>
    <row r="7" spans="2:14" ht="15.75" customHeight="1">
      <c r="B7" s="132" t="s">
        <v>73</v>
      </c>
      <c r="C7" s="130">
        <v>19812</v>
      </c>
      <c r="D7" s="129"/>
      <c r="E7" s="128">
        <v>2.9408010164852293E-2</v>
      </c>
      <c r="F7" s="131"/>
      <c r="G7" s="130">
        <v>17615</v>
      </c>
      <c r="H7" s="129"/>
      <c r="I7" s="128">
        <v>2.676998782698822E-2</v>
      </c>
      <c r="J7" s="127"/>
      <c r="K7" s="126">
        <v>20290</v>
      </c>
      <c r="L7" s="125"/>
      <c r="M7" s="124">
        <v>2.8683229146345256E-2</v>
      </c>
      <c r="N7" s="123"/>
    </row>
    <row r="8" spans="2:14" ht="15.75" customHeight="1">
      <c r="B8" s="132" t="s">
        <v>72</v>
      </c>
      <c r="C8" s="130">
        <v>13344</v>
      </c>
      <c r="D8" s="129"/>
      <c r="E8" s="128">
        <v>1.9807212176448062E-2</v>
      </c>
      <c r="F8" s="131"/>
      <c r="G8" s="130">
        <v>10842</v>
      </c>
      <c r="H8" s="129"/>
      <c r="I8" s="128">
        <v>1.6476878116389797E-2</v>
      </c>
      <c r="J8" s="127"/>
      <c r="K8" s="126">
        <v>13355</v>
      </c>
      <c r="L8" s="125"/>
      <c r="M8" s="124">
        <v>1.8879473891051792E-2</v>
      </c>
      <c r="N8" s="123"/>
    </row>
    <row r="9" spans="2:14" ht="15.75" customHeight="1">
      <c r="B9" s="132" t="s">
        <v>71</v>
      </c>
      <c r="C9" s="130">
        <v>17453</v>
      </c>
      <c r="D9" s="129"/>
      <c r="E9" s="128">
        <v>2.5906420422328238E-2</v>
      </c>
      <c r="F9" s="131"/>
      <c r="G9" s="130">
        <v>15281</v>
      </c>
      <c r="H9" s="129"/>
      <c r="I9" s="128">
        <v>2.3222945443327106E-2</v>
      </c>
      <c r="J9" s="127"/>
      <c r="K9" s="126">
        <v>22439</v>
      </c>
      <c r="L9" s="125"/>
      <c r="M9" s="124">
        <v>3.1721191661648163E-2</v>
      </c>
      <c r="N9" s="123"/>
    </row>
    <row r="10" spans="2:14" ht="15.75" customHeight="1">
      <c r="B10" s="132" t="s">
        <v>70</v>
      </c>
      <c r="C10" s="130">
        <v>50660</v>
      </c>
      <c r="D10" s="129"/>
      <c r="E10" s="128">
        <v>7.5197344788583545E-2</v>
      </c>
      <c r="F10" s="131"/>
      <c r="G10" s="130">
        <v>53298</v>
      </c>
      <c r="H10" s="129"/>
      <c r="I10" s="128">
        <v>8.0998399727664955E-2</v>
      </c>
      <c r="J10" s="127"/>
      <c r="K10" s="126">
        <v>79135</v>
      </c>
      <c r="L10" s="125"/>
      <c r="M10" s="124">
        <v>0.11187024832410211</v>
      </c>
      <c r="N10" s="123"/>
    </row>
    <row r="11" spans="2:14" ht="15.75" customHeight="1">
      <c r="B11" s="132" t="s">
        <v>69</v>
      </c>
      <c r="C11" s="130">
        <v>45408</v>
      </c>
      <c r="D11" s="129"/>
      <c r="E11" s="128">
        <v>6.7401520571654189E-2</v>
      </c>
      <c r="F11" s="131"/>
      <c r="G11" s="130">
        <v>48674</v>
      </c>
      <c r="H11" s="129"/>
      <c r="I11" s="128">
        <v>7.3971182940154673E-2</v>
      </c>
      <c r="J11" s="127"/>
      <c r="K11" s="126">
        <v>84628</v>
      </c>
      <c r="L11" s="125"/>
      <c r="M11" s="124">
        <v>0.11963550104469721</v>
      </c>
      <c r="N11" s="123"/>
    </row>
    <row r="12" spans="2:14" ht="15.75" customHeight="1">
      <c r="B12" s="132" t="s">
        <v>68</v>
      </c>
      <c r="C12" s="130">
        <v>43983</v>
      </c>
      <c r="D12" s="129"/>
      <c r="E12" s="128">
        <v>6.5286316933207064E-2</v>
      </c>
      <c r="F12" s="131"/>
      <c r="G12" s="130">
        <v>42703</v>
      </c>
      <c r="H12" s="129"/>
      <c r="I12" s="128">
        <v>6.4896894134310421E-2</v>
      </c>
      <c r="J12" s="127"/>
      <c r="K12" s="126">
        <v>51194</v>
      </c>
      <c r="L12" s="125"/>
      <c r="M12" s="124">
        <v>7.2371080971808721E-2</v>
      </c>
      <c r="N12" s="123"/>
    </row>
    <row r="13" spans="2:14" ht="15.75" customHeight="1">
      <c r="B13" s="132" t="s">
        <v>67</v>
      </c>
      <c r="C13" s="130">
        <v>95391</v>
      </c>
      <c r="D13" s="129"/>
      <c r="E13" s="128">
        <v>0.14159395808779654</v>
      </c>
      <c r="F13" s="131"/>
      <c r="G13" s="130">
        <v>82360</v>
      </c>
      <c r="H13" s="129"/>
      <c r="I13" s="128">
        <v>0.12516470039345728</v>
      </c>
      <c r="J13" s="127"/>
      <c r="K13" s="126">
        <v>80370</v>
      </c>
      <c r="L13" s="125"/>
      <c r="M13" s="124">
        <v>0.11361612254764752</v>
      </c>
      <c r="N13" s="123"/>
    </row>
    <row r="14" spans="2:14" ht="15.75" customHeight="1">
      <c r="B14" s="122" t="s">
        <v>75</v>
      </c>
      <c r="C14" s="120">
        <v>30304</v>
      </c>
      <c r="D14" s="119"/>
      <c r="E14" s="118">
        <v>4.4981846357545117E-2</v>
      </c>
      <c r="F14" s="121"/>
      <c r="G14" s="120">
        <v>27300</v>
      </c>
      <c r="H14" s="119"/>
      <c r="I14" s="118">
        <v>4.148854201968654E-2</v>
      </c>
      <c r="J14" s="117"/>
      <c r="K14" s="116">
        <v>28356</v>
      </c>
      <c r="L14" s="115"/>
      <c r="M14" s="114">
        <v>4.0085837637938201E-2</v>
      </c>
      <c r="N14" s="113"/>
    </row>
    <row r="15" spans="2:14">
      <c r="B15" s="111"/>
      <c r="C15" s="110"/>
      <c r="D15" s="110"/>
      <c r="E15" s="109"/>
      <c r="F15" s="109"/>
      <c r="G15" s="72"/>
      <c r="H15" s="72"/>
      <c r="I15" s="109"/>
      <c r="J15" s="109"/>
      <c r="K15" s="110"/>
      <c r="L15" s="110"/>
      <c r="M15" s="109"/>
      <c r="N15" s="109"/>
    </row>
    <row r="16" spans="2:14" ht="14.4">
      <c r="B16" s="575" t="s">
        <v>469</v>
      </c>
      <c r="L16" s="107"/>
      <c r="M16" s="68"/>
      <c r="N16" s="68"/>
    </row>
    <row r="17" spans="2:14">
      <c r="B17" s="576"/>
      <c r="L17" s="107"/>
      <c r="M17" s="68"/>
      <c r="N17" s="68"/>
    </row>
    <row r="18" spans="2:14">
      <c r="L18" s="107"/>
      <c r="M18" s="68"/>
      <c r="N18" s="68"/>
    </row>
    <row r="19" spans="2:14">
      <c r="L19" s="107"/>
      <c r="M19" s="68"/>
      <c r="N19" s="68"/>
    </row>
    <row r="20" spans="2:14" s="103" customFormat="1">
      <c r="L20" s="106"/>
    </row>
    <row r="21" spans="2:14">
      <c r="L21" s="105"/>
      <c r="M21" s="68"/>
      <c r="N21" s="68"/>
    </row>
    <row r="22" spans="2:14">
      <c r="L22" s="105"/>
      <c r="M22" s="68"/>
      <c r="N22" s="68"/>
    </row>
    <row r="23" spans="2:14">
      <c r="L23" s="104"/>
      <c r="M23" s="68"/>
      <c r="N23" s="68"/>
    </row>
    <row r="24" spans="2:14">
      <c r="L24" s="72"/>
      <c r="M24" s="68"/>
      <c r="N24" s="68"/>
    </row>
    <row r="25" spans="2:14">
      <c r="L25" s="68"/>
      <c r="M25" s="68"/>
      <c r="N25" s="68"/>
    </row>
    <row r="26" spans="2:14">
      <c r="I26" s="68"/>
      <c r="J26" s="68"/>
      <c r="K26" s="68"/>
      <c r="L26" s="68"/>
      <c r="M26" s="68"/>
      <c r="N26" s="68"/>
    </row>
    <row r="27" spans="2:14">
      <c r="I27" s="68"/>
      <c r="J27" s="68"/>
      <c r="K27" s="68"/>
      <c r="L27" s="68"/>
      <c r="M27" s="68"/>
      <c r="N27" s="68"/>
    </row>
    <row r="28" spans="2:14">
      <c r="I28" s="68"/>
      <c r="J28" s="68"/>
      <c r="K28" s="68"/>
      <c r="L28" s="68"/>
      <c r="M28" s="68"/>
      <c r="N28" s="68"/>
    </row>
    <row r="30" spans="2:14">
      <c r="I30" s="68"/>
      <c r="J30" s="68"/>
      <c r="K30" s="68"/>
      <c r="L30" s="68"/>
      <c r="M30" s="68"/>
      <c r="N30" s="68"/>
    </row>
    <row r="31" spans="2:14">
      <c r="I31" s="68"/>
      <c r="J31" s="68"/>
      <c r="K31" s="68"/>
      <c r="L31" s="68"/>
    </row>
    <row r="32" spans="2:14">
      <c r="K32" s="68"/>
      <c r="L32" s="68"/>
      <c r="M32" s="68"/>
      <c r="N32" s="68"/>
    </row>
    <row r="33" spans="5:14">
      <c r="K33" s="68"/>
      <c r="L33" s="68"/>
      <c r="M33" s="68"/>
      <c r="N33" s="68"/>
    </row>
    <row r="34" spans="5:14">
      <c r="I34" s="68"/>
      <c r="J34" s="68"/>
      <c r="K34" s="68"/>
      <c r="L34" s="68"/>
      <c r="M34" s="68"/>
      <c r="N34" s="68"/>
    </row>
    <row r="35" spans="5:14">
      <c r="I35" s="68"/>
      <c r="J35" s="68"/>
      <c r="K35" s="68"/>
      <c r="L35" s="68"/>
      <c r="M35" s="68"/>
      <c r="N35" s="68"/>
    </row>
    <row r="36" spans="5:14">
      <c r="I36" s="68"/>
      <c r="J36" s="68"/>
      <c r="K36" s="68"/>
      <c r="L36" s="68"/>
      <c r="M36" s="68"/>
      <c r="N36" s="68"/>
    </row>
    <row r="37" spans="5:14">
      <c r="E37" s="100"/>
      <c r="F37" s="100"/>
      <c r="G37" s="99"/>
      <c r="H37" s="99"/>
      <c r="K37" s="68"/>
      <c r="L37" s="68"/>
      <c r="M37" s="68"/>
      <c r="N37" s="68"/>
    </row>
    <row r="38" spans="5:14">
      <c r="G38" s="101"/>
      <c r="H38" s="101"/>
      <c r="I38" s="100"/>
      <c r="J38" s="100"/>
    </row>
    <row r="39" spans="5:14">
      <c r="I39" s="100"/>
      <c r="J39" s="100"/>
      <c r="K39" s="100"/>
      <c r="L39" s="100"/>
    </row>
    <row r="40" spans="5:14">
      <c r="I40" s="100"/>
      <c r="J40" s="100"/>
      <c r="K40" s="100"/>
      <c r="L40" s="100"/>
    </row>
    <row r="41" spans="5:14">
      <c r="G41" s="101"/>
      <c r="H41" s="101"/>
      <c r="I41" s="102"/>
      <c r="J41" s="102"/>
    </row>
    <row r="42" spans="5:14">
      <c r="G42" s="101"/>
      <c r="H42" s="101"/>
      <c r="I42" s="100"/>
      <c r="J42" s="100"/>
      <c r="K42" s="100"/>
      <c r="L42" s="100"/>
    </row>
    <row r="43" spans="5:14">
      <c r="G43" s="101"/>
      <c r="H43" s="101"/>
      <c r="I43" s="100"/>
      <c r="J43" s="100"/>
    </row>
    <row r="44" spans="5:14">
      <c r="G44" s="101"/>
      <c r="H44" s="101"/>
      <c r="I44" s="100"/>
      <c r="J44" s="100"/>
      <c r="K44" s="100"/>
      <c r="L44" s="100"/>
    </row>
    <row r="45" spans="5:14">
      <c r="I45" s="100"/>
      <c r="J45" s="100"/>
    </row>
    <row r="46" spans="5:14">
      <c r="G46" s="101"/>
      <c r="H46" s="101"/>
    </row>
    <row r="47" spans="5:14">
      <c r="I47" s="100"/>
      <c r="J47" s="100"/>
    </row>
  </sheetData>
  <mergeCells count="9">
    <mergeCell ref="K4:L4"/>
    <mergeCell ref="M4:N4"/>
    <mergeCell ref="K3:N3"/>
    <mergeCell ref="I4:J4"/>
    <mergeCell ref="C4:D4"/>
    <mergeCell ref="E4:F4"/>
    <mergeCell ref="C3:F3"/>
    <mergeCell ref="G4:H4"/>
    <mergeCell ref="G3:J3"/>
  </mergeCells>
  <pageMargins left="0.75" right="0.75" top="1" bottom="1"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showGridLines="0" zoomScaleNormal="100" workbookViewId="0"/>
  </sheetViews>
  <sheetFormatPr defaultColWidth="9.109375" defaultRowHeight="13.2"/>
  <cols>
    <col min="1" max="1" width="6.88671875" style="68" customWidth="1"/>
    <col min="2" max="2" width="20.33203125" style="68" customWidth="1"/>
    <col min="3" max="3" width="2" style="68" customWidth="1"/>
    <col min="4" max="4" width="11.6640625" style="68" customWidth="1"/>
    <col min="5" max="5" width="15.33203125" style="68" customWidth="1"/>
    <col min="6" max="6" width="14.88671875" style="68" bestFit="1" customWidth="1"/>
    <col min="7" max="7" width="11.6640625" style="68" customWidth="1"/>
    <col min="8" max="8" width="14" style="68" bestFit="1" customWidth="1"/>
    <col min="9" max="9" width="14.88671875" style="68" bestFit="1" customWidth="1"/>
    <col min="10" max="10" width="11.6640625" style="68" bestFit="1" customWidth="1"/>
    <col min="11" max="11" width="14" style="68" bestFit="1" customWidth="1"/>
    <col min="12" max="12" width="14.88671875" style="68" bestFit="1" customWidth="1"/>
    <col min="13" max="13" width="6.88671875" style="68" customWidth="1"/>
    <col min="14" max="14" width="25.44140625" style="68" bestFit="1" customWidth="1"/>
    <col min="15" max="17" width="14.6640625" style="68" customWidth="1"/>
    <col min="18" max="16384" width="9.109375" style="68"/>
  </cols>
  <sheetData>
    <row r="1" spans="1:17" ht="15.6">
      <c r="B1" s="68" t="s">
        <v>376</v>
      </c>
    </row>
    <row r="3" spans="1:17" ht="16.5" customHeight="1">
      <c r="B3" s="142"/>
      <c r="C3" s="143"/>
      <c r="D3" s="787" t="s">
        <v>13</v>
      </c>
      <c r="E3" s="787"/>
      <c r="F3" s="788"/>
      <c r="G3" s="789" t="s">
        <v>396</v>
      </c>
      <c r="H3" s="787"/>
      <c r="I3" s="788"/>
      <c r="J3" s="787" t="s">
        <v>455</v>
      </c>
      <c r="K3" s="787"/>
      <c r="L3" s="788"/>
    </row>
    <row r="4" spans="1:17" ht="20.25" customHeight="1">
      <c r="B4" s="790" t="s">
        <v>77</v>
      </c>
      <c r="C4" s="791"/>
      <c r="D4" s="144" t="s">
        <v>1</v>
      </c>
      <c r="E4" s="144" t="s">
        <v>78</v>
      </c>
      <c r="F4" s="145" t="s">
        <v>399</v>
      </c>
      <c r="G4" s="146" t="s">
        <v>1</v>
      </c>
      <c r="H4" s="144" t="s">
        <v>78</v>
      </c>
      <c r="I4" s="145" t="s">
        <v>399</v>
      </c>
      <c r="J4" s="144" t="s">
        <v>1</v>
      </c>
      <c r="K4" s="144" t="s">
        <v>78</v>
      </c>
      <c r="L4" s="145" t="s">
        <v>399</v>
      </c>
    </row>
    <row r="5" spans="1:17" ht="21" customHeight="1">
      <c r="B5" s="147" t="s">
        <v>79</v>
      </c>
      <c r="C5" s="148"/>
      <c r="D5" s="149">
        <v>34006</v>
      </c>
      <c r="E5" s="150">
        <v>0.13811450108847517</v>
      </c>
      <c r="F5" s="151">
        <v>89513567.038699999</v>
      </c>
      <c r="G5" s="149">
        <v>31227</v>
      </c>
      <c r="H5" s="152">
        <v>0.1286623678951814</v>
      </c>
      <c r="I5" s="151">
        <v>80667612.3653</v>
      </c>
      <c r="J5" s="153">
        <v>35149</v>
      </c>
      <c r="K5" s="154">
        <v>0.11486976698584921</v>
      </c>
      <c r="L5" s="155">
        <v>94509884.582200006</v>
      </c>
    </row>
    <row r="6" spans="1:17" ht="21" customHeight="1">
      <c r="B6" s="156" t="s">
        <v>460</v>
      </c>
      <c r="C6" s="157"/>
      <c r="D6" s="158">
        <v>17767</v>
      </c>
      <c r="E6" s="150">
        <v>7.2160217045196082E-2</v>
      </c>
      <c r="F6" s="159">
        <v>154491152.252</v>
      </c>
      <c r="G6" s="158">
        <v>15861</v>
      </c>
      <c r="H6" s="680">
        <v>6.5350940442100491E-2</v>
      </c>
      <c r="I6" s="681">
        <v>124330452.6736</v>
      </c>
      <c r="J6" s="160">
        <v>16174</v>
      </c>
      <c r="K6" s="161">
        <v>5.2857936533873655E-2</v>
      </c>
      <c r="L6" s="162">
        <v>170573266.6162</v>
      </c>
      <c r="M6" s="163"/>
    </row>
    <row r="7" spans="1:17" ht="21" customHeight="1">
      <c r="B7" s="156" t="s">
        <v>80</v>
      </c>
      <c r="C7" s="157"/>
      <c r="D7" s="158">
        <v>18794</v>
      </c>
      <c r="E7" s="150">
        <v>7.6331351333788225E-2</v>
      </c>
      <c r="F7" s="159">
        <v>93554778.583700001</v>
      </c>
      <c r="G7" s="158">
        <v>17084</v>
      </c>
      <c r="H7" s="152">
        <v>7.0389979604870104E-2</v>
      </c>
      <c r="I7" s="159">
        <v>91707581.975400001</v>
      </c>
      <c r="J7" s="160">
        <v>12641</v>
      </c>
      <c r="K7" s="161">
        <v>4.1311807575410961E-2</v>
      </c>
      <c r="L7" s="162">
        <v>70962951.544400007</v>
      </c>
      <c r="M7" s="163"/>
    </row>
    <row r="8" spans="1:17" ht="21" customHeight="1">
      <c r="B8" s="156" t="s">
        <v>31</v>
      </c>
      <c r="C8" s="157"/>
      <c r="D8" s="158">
        <v>42333</v>
      </c>
      <c r="E8" s="150">
        <v>0.17193439906423627</v>
      </c>
      <c r="F8" s="159">
        <v>128218570.14569999</v>
      </c>
      <c r="G8" s="158">
        <v>36715</v>
      </c>
      <c r="H8" s="152">
        <v>0.15127418058960465</v>
      </c>
      <c r="I8" s="159">
        <v>95463917.164800003</v>
      </c>
      <c r="J8" s="160">
        <v>37866</v>
      </c>
      <c r="K8" s="161">
        <v>0.12374914212882773</v>
      </c>
      <c r="L8" s="162">
        <v>89028153.331300005</v>
      </c>
    </row>
    <row r="9" spans="1:17" ht="21" customHeight="1">
      <c r="B9" s="156" t="s">
        <v>461</v>
      </c>
      <c r="C9" s="157"/>
      <c r="D9" s="682" t="s">
        <v>462</v>
      </c>
      <c r="E9" s="683" t="s">
        <v>462</v>
      </c>
      <c r="F9" s="684" t="s">
        <v>462</v>
      </c>
      <c r="G9" s="158">
        <v>938</v>
      </c>
      <c r="H9" s="152" t="s">
        <v>458</v>
      </c>
      <c r="I9" s="159">
        <v>777282.50179999997</v>
      </c>
      <c r="J9" s="160">
        <v>4508</v>
      </c>
      <c r="K9" s="161">
        <v>1.4732507598287526E-2</v>
      </c>
      <c r="L9" s="162">
        <v>4110759.6190999998</v>
      </c>
    </row>
    <row r="10" spans="1:17" ht="21" customHeight="1">
      <c r="B10" s="156" t="s">
        <v>81</v>
      </c>
      <c r="C10" s="157"/>
      <c r="D10" s="158">
        <v>15198</v>
      </c>
      <c r="E10" s="150">
        <v>6.1726289111999219E-2</v>
      </c>
      <c r="F10" s="159">
        <v>54495272.705600001</v>
      </c>
      <c r="G10" s="158">
        <v>13314</v>
      </c>
      <c r="H10" s="152">
        <v>5.4856719062236048E-2</v>
      </c>
      <c r="I10" s="159">
        <v>56952953.5515</v>
      </c>
      <c r="J10" s="160">
        <v>9261</v>
      </c>
      <c r="K10" s="161">
        <v>3.0265694957351548E-2</v>
      </c>
      <c r="L10" s="162">
        <v>57748843.641999997</v>
      </c>
    </row>
    <row r="11" spans="1:17" ht="21" customHeight="1">
      <c r="B11" s="156" t="s">
        <v>463</v>
      </c>
      <c r="C11" s="157"/>
      <c r="D11" s="158">
        <v>10</v>
      </c>
      <c r="E11" s="150" t="s">
        <v>458</v>
      </c>
      <c r="F11" s="159">
        <v>9054</v>
      </c>
      <c r="G11" s="158">
        <v>16914</v>
      </c>
      <c r="H11" s="152">
        <v>6.9689540800560348E-2</v>
      </c>
      <c r="I11" s="159">
        <v>6946619.0800000001</v>
      </c>
      <c r="J11" s="160">
        <v>84671</v>
      </c>
      <c r="K11" s="161">
        <v>0.27671165724370078</v>
      </c>
      <c r="L11" s="162">
        <v>42858396.346600004</v>
      </c>
    </row>
    <row r="12" spans="1:17" ht="21" customHeight="1">
      <c r="B12" s="156" t="s">
        <v>464</v>
      </c>
      <c r="C12" s="157"/>
      <c r="D12" s="158">
        <v>2207</v>
      </c>
      <c r="E12" s="150">
        <v>8.9636741722715022E-3</v>
      </c>
      <c r="F12" s="159">
        <v>472377.85450000002</v>
      </c>
      <c r="G12" s="158">
        <v>1514</v>
      </c>
      <c r="H12" s="152">
        <v>6.2380255866174988E-3</v>
      </c>
      <c r="I12" s="159">
        <v>903209.72109999997</v>
      </c>
      <c r="J12" s="160">
        <v>736</v>
      </c>
      <c r="K12" s="161" t="s">
        <v>458</v>
      </c>
      <c r="L12" s="162">
        <v>342949.17180000001</v>
      </c>
    </row>
    <row r="13" spans="1:17" ht="21" customHeight="1">
      <c r="A13" s="164"/>
      <c r="B13" s="165" t="s">
        <v>395</v>
      </c>
      <c r="C13" s="166"/>
      <c r="D13" s="167">
        <v>115901</v>
      </c>
      <c r="E13" s="168">
        <v>0.47072895343925658</v>
      </c>
      <c r="F13" s="169">
        <v>438343577.49370003</v>
      </c>
      <c r="G13" s="167">
        <v>109138</v>
      </c>
      <c r="H13" s="170">
        <v>0.44967347191034385</v>
      </c>
      <c r="I13" s="169">
        <v>456541453.96069998</v>
      </c>
      <c r="J13" s="171">
        <v>104984</v>
      </c>
      <c r="K13" s="172">
        <v>0.34309617961371286</v>
      </c>
      <c r="L13" s="173">
        <v>507713983.85689998</v>
      </c>
      <c r="M13" s="164"/>
      <c r="N13" s="164"/>
      <c r="O13" s="174"/>
      <c r="P13" s="174"/>
      <c r="Q13" s="174"/>
    </row>
    <row r="14" spans="1:17" ht="29.25" customHeight="1">
      <c r="A14" s="175"/>
      <c r="B14" s="792" t="s">
        <v>82</v>
      </c>
      <c r="C14" s="793"/>
      <c r="D14" s="176">
        <f>SUM(D5:D13)</f>
        <v>246216</v>
      </c>
      <c r="E14" s="177"/>
      <c r="F14" s="178">
        <f>SUM(F5:F13)</f>
        <v>959098350.07389998</v>
      </c>
      <c r="G14" s="176">
        <f>SUM(G5:G13)</f>
        <v>242705</v>
      </c>
      <c r="H14" s="177"/>
      <c r="I14" s="178">
        <f>SUM(I5:I13)+1</f>
        <v>914291083.99419999</v>
      </c>
      <c r="J14" s="179">
        <f>SUM(J5:J13)</f>
        <v>305990</v>
      </c>
      <c r="K14" s="180"/>
      <c r="L14" s="181">
        <f>SUM(L5:L13)</f>
        <v>1037849188.7105</v>
      </c>
      <c r="M14" s="182"/>
      <c r="N14" s="182"/>
      <c r="O14" s="183"/>
      <c r="P14" s="183"/>
      <c r="Q14" s="183"/>
    </row>
    <row r="16" spans="1:17" ht="14.4">
      <c r="B16" s="575" t="s">
        <v>470</v>
      </c>
    </row>
    <row r="17" spans="2:2" ht="14.4">
      <c r="B17" s="575" t="s">
        <v>471</v>
      </c>
    </row>
    <row r="18" spans="2:2" ht="14.4">
      <c r="B18" s="575" t="s">
        <v>472</v>
      </c>
    </row>
  </sheetData>
  <mergeCells count="5">
    <mergeCell ref="D3:F3"/>
    <mergeCell ref="G3:I3"/>
    <mergeCell ref="J3:L3"/>
    <mergeCell ref="B4:C4"/>
    <mergeCell ref="B14:C14"/>
  </mergeCells>
  <pageMargins left="0.75" right="0.75" top="1" bottom="1" header="0.5" footer="0.5"/>
  <pageSetup orientation="portrait"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13"/>
  <sheetViews>
    <sheetView workbookViewId="0"/>
  </sheetViews>
  <sheetFormatPr defaultColWidth="9.109375" defaultRowHeight="15.6"/>
  <cols>
    <col min="1" max="1" width="9.109375" style="54"/>
    <col min="2" max="2" width="25.109375" style="50" customWidth="1"/>
    <col min="3" max="3" width="13" style="50" customWidth="1"/>
    <col min="4" max="4" width="13.6640625" style="50" customWidth="1"/>
    <col min="5" max="5" width="13" style="54" customWidth="1"/>
    <col min="6" max="6" width="14.44140625" style="54" customWidth="1"/>
    <col min="7" max="7" width="13.109375" style="54" customWidth="1"/>
    <col min="8" max="8" width="14.6640625" style="54" customWidth="1"/>
    <col min="9" max="16384" width="9.109375" style="54"/>
  </cols>
  <sheetData>
    <row r="1" spans="2:9" ht="16.2">
      <c r="B1" s="108" t="s">
        <v>377</v>
      </c>
    </row>
    <row r="3" spans="2:9">
      <c r="B3" s="187"/>
      <c r="C3" s="794" t="s">
        <v>13</v>
      </c>
      <c r="D3" s="795"/>
      <c r="E3" s="794" t="s">
        <v>396</v>
      </c>
      <c r="F3" s="795"/>
      <c r="G3" s="794" t="s">
        <v>455</v>
      </c>
      <c r="H3" s="795"/>
      <c r="I3" s="188"/>
    </row>
    <row r="4" spans="2:9" ht="0.75" customHeight="1">
      <c r="B4" s="189"/>
      <c r="C4" s="190"/>
      <c r="D4" s="191"/>
      <c r="E4" s="190"/>
      <c r="F4" s="191"/>
      <c r="G4" s="190"/>
      <c r="H4" s="191"/>
      <c r="I4" s="188"/>
    </row>
    <row r="5" spans="2:9" ht="21.75" customHeight="1">
      <c r="B5" s="192" t="s">
        <v>84</v>
      </c>
      <c r="C5" s="626" t="s">
        <v>1</v>
      </c>
      <c r="D5" s="193" t="s">
        <v>85</v>
      </c>
      <c r="E5" s="626" t="s">
        <v>1</v>
      </c>
      <c r="F5" s="193" t="s">
        <v>85</v>
      </c>
      <c r="G5" s="626" t="s">
        <v>1</v>
      </c>
      <c r="H5" s="193" t="s">
        <v>85</v>
      </c>
      <c r="I5" s="188"/>
    </row>
    <row r="6" spans="2:9" ht="21.75" customHeight="1">
      <c r="B6" s="194" t="s">
        <v>86</v>
      </c>
      <c r="C6" s="195">
        <v>260028</v>
      </c>
      <c r="D6" s="196">
        <v>0.4167683097857881</v>
      </c>
      <c r="E6" s="195">
        <v>229413</v>
      </c>
      <c r="F6" s="196">
        <v>0.37521527860690823</v>
      </c>
      <c r="G6" s="197">
        <v>183200</v>
      </c>
      <c r="H6" s="198">
        <v>0.32666976931622238</v>
      </c>
      <c r="I6" s="186"/>
    </row>
    <row r="7" spans="2:9" ht="21.75" customHeight="1">
      <c r="B7" s="199" t="s">
        <v>87</v>
      </c>
      <c r="C7" s="195">
        <v>47849</v>
      </c>
      <c r="D7" s="200">
        <v>7.6691536507376812E-2</v>
      </c>
      <c r="E7" s="195">
        <v>52821</v>
      </c>
      <c r="F7" s="200">
        <v>8.6391120953457301E-2</v>
      </c>
      <c r="G7" s="197">
        <v>27955</v>
      </c>
      <c r="H7" s="198">
        <v>4.9847453063509808E-2</v>
      </c>
      <c r="I7" s="186"/>
    </row>
    <row r="8" spans="2:9" ht="21.75" customHeight="1">
      <c r="B8" s="199" t="s">
        <v>465</v>
      </c>
      <c r="C8" s="195">
        <v>79475</v>
      </c>
      <c r="D8" s="200">
        <v>0.12738113364801296</v>
      </c>
      <c r="E8" s="195">
        <v>76038</v>
      </c>
      <c r="F8" s="200">
        <v>0.12436356856286299</v>
      </c>
      <c r="G8" s="197">
        <v>82150</v>
      </c>
      <c r="H8" s="198">
        <v>0.1464842879330113</v>
      </c>
      <c r="I8" s="186"/>
    </row>
    <row r="9" spans="2:9" ht="21.75" customHeight="1">
      <c r="B9" s="199" t="s">
        <v>88</v>
      </c>
      <c r="C9" s="195">
        <v>184965</v>
      </c>
      <c r="D9" s="200">
        <v>0.29645865222025436</v>
      </c>
      <c r="E9" s="195">
        <v>208271</v>
      </c>
      <c r="F9" s="200">
        <v>0.34063658681390935</v>
      </c>
      <c r="G9" s="197">
        <v>226428</v>
      </c>
      <c r="H9" s="198">
        <v>0.40375099632496508</v>
      </c>
      <c r="I9" s="186"/>
    </row>
    <row r="10" spans="2:9" ht="21.75" customHeight="1">
      <c r="B10" s="201" t="s">
        <v>89</v>
      </c>
      <c r="C10" s="195">
        <v>51598</v>
      </c>
      <c r="D10" s="200">
        <v>8.2700367838567754E-2</v>
      </c>
      <c r="E10" s="195">
        <v>44874</v>
      </c>
      <c r="F10" s="200">
        <v>7.3393445062862175E-2</v>
      </c>
      <c r="G10" s="197">
        <v>41078</v>
      </c>
      <c r="H10" s="198">
        <v>7.3247493362291402E-2</v>
      </c>
      <c r="I10" s="186"/>
    </row>
    <row r="11" spans="2:9" ht="31.2">
      <c r="B11" s="202" t="s">
        <v>90</v>
      </c>
      <c r="C11" s="203">
        <f>SUM(C6:C10)</f>
        <v>623915</v>
      </c>
      <c r="D11" s="204"/>
      <c r="E11" s="203">
        <f>SUM(E6:E10)</f>
        <v>611417</v>
      </c>
      <c r="F11" s="204"/>
      <c r="G11" s="205">
        <f>SUM(G6:G10)</f>
        <v>560811</v>
      </c>
      <c r="H11" s="206"/>
      <c r="I11" s="186"/>
    </row>
    <row r="12" spans="2:9">
      <c r="D12" s="207"/>
    </row>
    <row r="13" spans="2:9">
      <c r="B13" s="575" t="s">
        <v>473</v>
      </c>
    </row>
  </sheetData>
  <mergeCells count="3">
    <mergeCell ref="C3:D3"/>
    <mergeCell ref="E3:F3"/>
    <mergeCell ref="G3:H3"/>
  </mergeCells>
  <pageMargins left="0.75" right="0.75" top="1" bottom="1" header="0.5" footer="0.5"/>
  <pageSetup scale="47"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5"/>
  <sheetViews>
    <sheetView zoomScaleNormal="100" workbookViewId="0"/>
  </sheetViews>
  <sheetFormatPr defaultColWidth="9.109375" defaultRowHeight="13.2"/>
  <cols>
    <col min="1" max="1" width="9.109375" style="68"/>
    <col min="2" max="2" width="14.5546875" style="68" customWidth="1"/>
    <col min="3" max="3" width="12.33203125" style="68" customWidth="1"/>
    <col min="4" max="4" width="11.44140625" style="68" bestFit="1" customWidth="1"/>
    <col min="5" max="5" width="12.33203125" style="68" customWidth="1"/>
    <col min="6" max="6" width="11.44140625" style="99" bestFit="1" customWidth="1"/>
    <col min="7" max="7" width="12.44140625" style="99" customWidth="1"/>
    <col min="8" max="8" width="11.44140625" style="99" bestFit="1" customWidth="1"/>
    <col min="9" max="9" width="8.5546875" style="99" customWidth="1"/>
    <col min="10" max="10" width="14.109375" style="68" customWidth="1"/>
    <col min="11" max="16384" width="9.109375" style="68"/>
  </cols>
  <sheetData>
    <row r="1" spans="2:9" ht="15.6">
      <c r="B1" s="578" t="s">
        <v>378</v>
      </c>
    </row>
    <row r="3" spans="2:9">
      <c r="B3" s="798" t="s">
        <v>92</v>
      </c>
      <c r="C3" s="783" t="s">
        <v>13</v>
      </c>
      <c r="D3" s="800"/>
      <c r="E3" s="783" t="s">
        <v>396</v>
      </c>
      <c r="F3" s="800"/>
      <c r="G3" s="783" t="s">
        <v>455</v>
      </c>
      <c r="H3" s="800"/>
      <c r="I3" s="208"/>
    </row>
    <row r="4" spans="2:9" ht="15.6">
      <c r="B4" s="799"/>
      <c r="C4" s="209" t="s">
        <v>1</v>
      </c>
      <c r="D4" s="210" t="s">
        <v>93</v>
      </c>
      <c r="E4" s="209" t="s">
        <v>1</v>
      </c>
      <c r="F4" s="210" t="s">
        <v>93</v>
      </c>
      <c r="G4" s="209" t="s">
        <v>1</v>
      </c>
      <c r="H4" s="210" t="s">
        <v>93</v>
      </c>
      <c r="I4" s="208"/>
    </row>
    <row r="5" spans="2:9" ht="15.75" customHeight="1">
      <c r="B5" s="211" t="s">
        <v>94</v>
      </c>
      <c r="C5" s="212">
        <v>11510</v>
      </c>
      <c r="D5" s="12">
        <f>C5/484045</f>
        <v>2.3778780898470183E-2</v>
      </c>
      <c r="E5" s="212">
        <v>10520</v>
      </c>
      <c r="F5" s="12">
        <f>E5/455623</f>
        <v>2.3089264589364451E-2</v>
      </c>
      <c r="G5" s="213">
        <v>10847</v>
      </c>
      <c r="H5" s="19">
        <f>G5/459287</f>
        <v>2.3617041196463212E-2</v>
      </c>
      <c r="I5" s="208"/>
    </row>
    <row r="6" spans="2:9" ht="15.75" customHeight="1">
      <c r="B6" s="214" t="s">
        <v>95</v>
      </c>
      <c r="C6" s="212">
        <v>74413</v>
      </c>
      <c r="D6" s="17">
        <f t="shared" ref="D6:D11" si="0">C6/484045</f>
        <v>0.15373157454368913</v>
      </c>
      <c r="E6" s="212">
        <v>66222</v>
      </c>
      <c r="F6" s="17">
        <f t="shared" ref="F6:F11" si="1">E6/455623</f>
        <v>0.14534384787422935</v>
      </c>
      <c r="G6" s="213">
        <v>67692</v>
      </c>
      <c r="H6" s="19">
        <f t="shared" ref="H6:H11" si="2">G6/459287</f>
        <v>0.14738496844021276</v>
      </c>
      <c r="I6" s="208"/>
    </row>
    <row r="7" spans="2:9" ht="15.75" customHeight="1">
      <c r="B7" s="214" t="s">
        <v>96</v>
      </c>
      <c r="C7" s="212">
        <v>83367</v>
      </c>
      <c r="D7" s="17">
        <f t="shared" si="0"/>
        <v>0.17222985466227314</v>
      </c>
      <c r="E7" s="212">
        <v>74764</v>
      </c>
      <c r="F7" s="17">
        <f t="shared" si="1"/>
        <v>0.16409180396950987</v>
      </c>
      <c r="G7" s="213">
        <v>76877</v>
      </c>
      <c r="H7" s="19">
        <f t="shared" si="2"/>
        <v>0.16738335724721143</v>
      </c>
      <c r="I7" s="208"/>
    </row>
    <row r="8" spans="2:9" ht="15.75" customHeight="1">
      <c r="B8" s="214" t="s">
        <v>97</v>
      </c>
      <c r="C8" s="212">
        <v>97278</v>
      </c>
      <c r="D8" s="17">
        <f t="shared" si="0"/>
        <v>0.20096891817909493</v>
      </c>
      <c r="E8" s="212">
        <v>84744</v>
      </c>
      <c r="F8" s="17">
        <f t="shared" si="1"/>
        <v>0.18599587817120733</v>
      </c>
      <c r="G8" s="213">
        <v>86213</v>
      </c>
      <c r="H8" s="19">
        <f t="shared" si="2"/>
        <v>0.1877105165179942</v>
      </c>
      <c r="I8" s="208"/>
    </row>
    <row r="9" spans="2:9" ht="15.75" customHeight="1">
      <c r="B9" s="214" t="s">
        <v>98</v>
      </c>
      <c r="C9" s="212">
        <v>109476</v>
      </c>
      <c r="D9" s="17">
        <f t="shared" si="0"/>
        <v>0.22616905453005404</v>
      </c>
      <c r="E9" s="212">
        <v>103215</v>
      </c>
      <c r="F9" s="17">
        <f t="shared" si="1"/>
        <v>0.22653597382046123</v>
      </c>
      <c r="G9" s="213">
        <v>93901</v>
      </c>
      <c r="H9" s="19">
        <f t="shared" si="2"/>
        <v>0.20444950542906723</v>
      </c>
      <c r="I9" s="208"/>
    </row>
    <row r="10" spans="2:9" ht="15.75" customHeight="1">
      <c r="B10" s="214" t="s">
        <v>99</v>
      </c>
      <c r="C10" s="212">
        <v>71708</v>
      </c>
      <c r="D10" s="17">
        <f t="shared" si="0"/>
        <v>0.1481432511440052</v>
      </c>
      <c r="E10" s="212">
        <v>75858</v>
      </c>
      <c r="F10" s="17">
        <f t="shared" si="1"/>
        <v>0.16649291190304263</v>
      </c>
      <c r="G10" s="213">
        <v>73769</v>
      </c>
      <c r="H10" s="19">
        <f t="shared" si="2"/>
        <v>0.16061634664164237</v>
      </c>
      <c r="I10" s="208"/>
    </row>
    <row r="11" spans="2:9" ht="15.75" customHeight="1">
      <c r="B11" s="215" t="s">
        <v>100</v>
      </c>
      <c r="C11" s="216">
        <v>36293</v>
      </c>
      <c r="D11" s="217">
        <f t="shared" si="0"/>
        <v>7.4978566042413416E-2</v>
      </c>
      <c r="E11" s="216">
        <v>40300</v>
      </c>
      <c r="F11" s="217">
        <f t="shared" si="1"/>
        <v>8.8450319672185113E-2</v>
      </c>
      <c r="G11" s="218">
        <v>49988</v>
      </c>
      <c r="H11" s="219">
        <f t="shared" si="2"/>
        <v>0.10883826452740879</v>
      </c>
      <c r="I11" s="208"/>
    </row>
    <row r="12" spans="2:9" ht="12.75" customHeight="1">
      <c r="B12" s="801" t="s">
        <v>101</v>
      </c>
      <c r="C12" s="803">
        <f>SUM(C5:C11)</f>
        <v>484045</v>
      </c>
      <c r="D12" s="805"/>
      <c r="E12" s="803">
        <f>SUM(E5:E11)</f>
        <v>455623</v>
      </c>
      <c r="F12" s="805"/>
      <c r="G12" s="808">
        <f>SUM(G5:G11)</f>
        <v>459287</v>
      </c>
      <c r="H12" s="796"/>
      <c r="I12" s="208"/>
    </row>
    <row r="13" spans="2:9">
      <c r="B13" s="802"/>
      <c r="C13" s="804"/>
      <c r="D13" s="806"/>
      <c r="E13" s="807"/>
      <c r="F13" s="797"/>
      <c r="G13" s="809"/>
      <c r="H13" s="797"/>
      <c r="I13" s="208"/>
    </row>
    <row r="14" spans="2:9">
      <c r="H14" s="220"/>
    </row>
    <row r="15" spans="2:9" ht="14.4">
      <c r="B15" s="575" t="s">
        <v>474</v>
      </c>
      <c r="C15" s="72"/>
      <c r="D15" s="72"/>
    </row>
    <row r="16" spans="2:9">
      <c r="C16" s="72"/>
      <c r="D16" s="72"/>
    </row>
    <row r="17" spans="3:8">
      <c r="C17" s="72"/>
      <c r="D17" s="72"/>
      <c r="H17" s="220"/>
    </row>
    <row r="18" spans="3:8">
      <c r="C18" s="72"/>
      <c r="D18" s="72"/>
      <c r="H18" s="220"/>
    </row>
    <row r="19" spans="3:8">
      <c r="C19" s="72"/>
      <c r="D19" s="72"/>
      <c r="H19" s="220"/>
    </row>
    <row r="20" spans="3:8">
      <c r="C20" s="72"/>
      <c r="D20" s="72"/>
      <c r="H20" s="220"/>
    </row>
    <row r="21" spans="3:8">
      <c r="C21" s="72"/>
      <c r="D21" s="72"/>
      <c r="H21" s="220"/>
    </row>
    <row r="22" spans="3:8">
      <c r="C22" s="101"/>
      <c r="H22" s="220"/>
    </row>
    <row r="23" spans="3:8">
      <c r="H23" s="220"/>
    </row>
    <row r="25" spans="3:8">
      <c r="H25" s="220"/>
    </row>
  </sheetData>
  <mergeCells count="11">
    <mergeCell ref="H12:H13"/>
    <mergeCell ref="B3:B4"/>
    <mergeCell ref="C3:D3"/>
    <mergeCell ref="E3:F3"/>
    <mergeCell ref="G3:H3"/>
    <mergeCell ref="B12:B13"/>
    <mergeCell ref="C12:C13"/>
    <mergeCell ref="D12:D13"/>
    <mergeCell ref="E12:E13"/>
    <mergeCell ref="F12:F13"/>
    <mergeCell ref="G12:G13"/>
  </mergeCells>
  <pageMargins left="0.75" right="0.75" top="1" bottom="1" header="0.5" footer="0.5"/>
  <pageSetup scale="74" orientation="portrait"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60"/>
  <sheetViews>
    <sheetView zoomScaleNormal="100" workbookViewId="0"/>
  </sheetViews>
  <sheetFormatPr defaultRowHeight="11.1" customHeight="1"/>
  <cols>
    <col min="1" max="1" width="9.109375" style="453"/>
    <col min="2" max="2" width="6.5546875" style="460" customWidth="1"/>
    <col min="3" max="3" width="26.5546875" style="462" customWidth="1"/>
    <col min="4" max="4" width="12.44140625" style="473" customWidth="1"/>
    <col min="5" max="5" width="14.5546875" style="460" customWidth="1"/>
    <col min="6" max="6" width="9.109375" style="464"/>
    <col min="7" max="7" width="100.5546875" style="462" customWidth="1"/>
    <col min="8" max="10" width="9.109375" style="462"/>
    <col min="11" max="256" width="9.109375" style="453"/>
    <col min="257" max="257" width="11" style="453" customWidth="1"/>
    <col min="258" max="258" width="6.5546875" style="453" customWidth="1"/>
    <col min="259" max="259" width="26.5546875" style="453" customWidth="1"/>
    <col min="260" max="260" width="12.44140625" style="453" customWidth="1"/>
    <col min="261" max="261" width="14.5546875" style="453" customWidth="1"/>
    <col min="262" max="262" width="9.109375" style="453"/>
    <col min="263" max="263" width="100.5546875" style="453" customWidth="1"/>
    <col min="264" max="512" width="9.109375" style="453"/>
    <col min="513" max="513" width="11" style="453" customWidth="1"/>
    <col min="514" max="514" width="6.5546875" style="453" customWidth="1"/>
    <col min="515" max="515" width="26.5546875" style="453" customWidth="1"/>
    <col min="516" max="516" width="12.44140625" style="453" customWidth="1"/>
    <col min="517" max="517" width="14.5546875" style="453" customWidth="1"/>
    <col min="518" max="518" width="9.109375" style="453"/>
    <col min="519" max="519" width="100.5546875" style="453" customWidth="1"/>
    <col min="520" max="768" width="9.109375" style="453"/>
    <col min="769" max="769" width="11" style="453" customWidth="1"/>
    <col min="770" max="770" width="6.5546875" style="453" customWidth="1"/>
    <col min="771" max="771" width="26.5546875" style="453" customWidth="1"/>
    <col min="772" max="772" width="12.44140625" style="453" customWidth="1"/>
    <col min="773" max="773" width="14.5546875" style="453" customWidth="1"/>
    <col min="774" max="774" width="9.109375" style="453"/>
    <col min="775" max="775" width="100.5546875" style="453" customWidth="1"/>
    <col min="776" max="1024" width="9.109375" style="453"/>
    <col min="1025" max="1025" width="11" style="453" customWidth="1"/>
    <col min="1026" max="1026" width="6.5546875" style="453" customWidth="1"/>
    <col min="1027" max="1027" width="26.5546875" style="453" customWidth="1"/>
    <col min="1028" max="1028" width="12.44140625" style="453" customWidth="1"/>
    <col min="1029" max="1029" width="14.5546875" style="453" customWidth="1"/>
    <col min="1030" max="1030" width="9.109375" style="453"/>
    <col min="1031" max="1031" width="100.5546875" style="453" customWidth="1"/>
    <col min="1032" max="1280" width="9.109375" style="453"/>
    <col min="1281" max="1281" width="11" style="453" customWidth="1"/>
    <col min="1282" max="1282" width="6.5546875" style="453" customWidth="1"/>
    <col min="1283" max="1283" width="26.5546875" style="453" customWidth="1"/>
    <col min="1284" max="1284" width="12.44140625" style="453" customWidth="1"/>
    <col min="1285" max="1285" width="14.5546875" style="453" customWidth="1"/>
    <col min="1286" max="1286" width="9.109375" style="453"/>
    <col min="1287" max="1287" width="100.5546875" style="453" customWidth="1"/>
    <col min="1288" max="1536" width="9.109375" style="453"/>
    <col min="1537" max="1537" width="11" style="453" customWidth="1"/>
    <col min="1538" max="1538" width="6.5546875" style="453" customWidth="1"/>
    <col min="1539" max="1539" width="26.5546875" style="453" customWidth="1"/>
    <col min="1540" max="1540" width="12.44140625" style="453" customWidth="1"/>
    <col min="1541" max="1541" width="14.5546875" style="453" customWidth="1"/>
    <col min="1542" max="1542" width="9.109375" style="453"/>
    <col min="1543" max="1543" width="100.5546875" style="453" customWidth="1"/>
    <col min="1544" max="1792" width="9.109375" style="453"/>
    <col min="1793" max="1793" width="11" style="453" customWidth="1"/>
    <col min="1794" max="1794" width="6.5546875" style="453" customWidth="1"/>
    <col min="1795" max="1795" width="26.5546875" style="453" customWidth="1"/>
    <col min="1796" max="1796" width="12.44140625" style="453" customWidth="1"/>
    <col min="1797" max="1797" width="14.5546875" style="453" customWidth="1"/>
    <col min="1798" max="1798" width="9.109375" style="453"/>
    <col min="1799" max="1799" width="100.5546875" style="453" customWidth="1"/>
    <col min="1800" max="2048" width="9.109375" style="453"/>
    <col min="2049" max="2049" width="11" style="453" customWidth="1"/>
    <col min="2050" max="2050" width="6.5546875" style="453" customWidth="1"/>
    <col min="2051" max="2051" width="26.5546875" style="453" customWidth="1"/>
    <col min="2052" max="2052" width="12.44140625" style="453" customWidth="1"/>
    <col min="2053" max="2053" width="14.5546875" style="453" customWidth="1"/>
    <col min="2054" max="2054" width="9.109375" style="453"/>
    <col min="2055" max="2055" width="100.5546875" style="453" customWidth="1"/>
    <col min="2056" max="2304" width="9.109375" style="453"/>
    <col min="2305" max="2305" width="11" style="453" customWidth="1"/>
    <col min="2306" max="2306" width="6.5546875" style="453" customWidth="1"/>
    <col min="2307" max="2307" width="26.5546875" style="453" customWidth="1"/>
    <col min="2308" max="2308" width="12.44140625" style="453" customWidth="1"/>
    <col min="2309" max="2309" width="14.5546875" style="453" customWidth="1"/>
    <col min="2310" max="2310" width="9.109375" style="453"/>
    <col min="2311" max="2311" width="100.5546875" style="453" customWidth="1"/>
    <col min="2312" max="2560" width="9.109375" style="453"/>
    <col min="2561" max="2561" width="11" style="453" customWidth="1"/>
    <col min="2562" max="2562" width="6.5546875" style="453" customWidth="1"/>
    <col min="2563" max="2563" width="26.5546875" style="453" customWidth="1"/>
    <col min="2564" max="2564" width="12.44140625" style="453" customWidth="1"/>
    <col min="2565" max="2565" width="14.5546875" style="453" customWidth="1"/>
    <col min="2566" max="2566" width="9.109375" style="453"/>
    <col min="2567" max="2567" width="100.5546875" style="453" customWidth="1"/>
    <col min="2568" max="2816" width="9.109375" style="453"/>
    <col min="2817" max="2817" width="11" style="453" customWidth="1"/>
    <col min="2818" max="2818" width="6.5546875" style="453" customWidth="1"/>
    <col min="2819" max="2819" width="26.5546875" style="453" customWidth="1"/>
    <col min="2820" max="2820" width="12.44140625" style="453" customWidth="1"/>
    <col min="2821" max="2821" width="14.5546875" style="453" customWidth="1"/>
    <col min="2822" max="2822" width="9.109375" style="453"/>
    <col min="2823" max="2823" width="100.5546875" style="453" customWidth="1"/>
    <col min="2824" max="3072" width="9.109375" style="453"/>
    <col min="3073" max="3073" width="11" style="453" customWidth="1"/>
    <col min="3074" max="3074" width="6.5546875" style="453" customWidth="1"/>
    <col min="3075" max="3075" width="26.5546875" style="453" customWidth="1"/>
    <col min="3076" max="3076" width="12.44140625" style="453" customWidth="1"/>
    <col min="3077" max="3077" width="14.5546875" style="453" customWidth="1"/>
    <col min="3078" max="3078" width="9.109375" style="453"/>
    <col min="3079" max="3079" width="100.5546875" style="453" customWidth="1"/>
    <col min="3080" max="3328" width="9.109375" style="453"/>
    <col min="3329" max="3329" width="11" style="453" customWidth="1"/>
    <col min="3330" max="3330" width="6.5546875" style="453" customWidth="1"/>
    <col min="3331" max="3331" width="26.5546875" style="453" customWidth="1"/>
    <col min="3332" max="3332" width="12.44140625" style="453" customWidth="1"/>
    <col min="3333" max="3333" width="14.5546875" style="453" customWidth="1"/>
    <col min="3334" max="3334" width="9.109375" style="453"/>
    <col min="3335" max="3335" width="100.5546875" style="453" customWidth="1"/>
    <col min="3336" max="3584" width="9.109375" style="453"/>
    <col min="3585" max="3585" width="11" style="453" customWidth="1"/>
    <col min="3586" max="3586" width="6.5546875" style="453" customWidth="1"/>
    <col min="3587" max="3587" width="26.5546875" style="453" customWidth="1"/>
    <col min="3588" max="3588" width="12.44140625" style="453" customWidth="1"/>
    <col min="3589" max="3589" width="14.5546875" style="453" customWidth="1"/>
    <col min="3590" max="3590" width="9.109375" style="453"/>
    <col min="3591" max="3591" width="100.5546875" style="453" customWidth="1"/>
    <col min="3592" max="3840" width="9.109375" style="453"/>
    <col min="3841" max="3841" width="11" style="453" customWidth="1"/>
    <col min="3842" max="3842" width="6.5546875" style="453" customWidth="1"/>
    <col min="3843" max="3843" width="26.5546875" style="453" customWidth="1"/>
    <col min="3844" max="3844" width="12.44140625" style="453" customWidth="1"/>
    <col min="3845" max="3845" width="14.5546875" style="453" customWidth="1"/>
    <col min="3846" max="3846" width="9.109375" style="453"/>
    <col min="3847" max="3847" width="100.5546875" style="453" customWidth="1"/>
    <col min="3848" max="4096" width="9.109375" style="453"/>
    <col min="4097" max="4097" width="11" style="453" customWidth="1"/>
    <col min="4098" max="4098" width="6.5546875" style="453" customWidth="1"/>
    <col min="4099" max="4099" width="26.5546875" style="453" customWidth="1"/>
    <col min="4100" max="4100" width="12.44140625" style="453" customWidth="1"/>
    <col min="4101" max="4101" width="14.5546875" style="453" customWidth="1"/>
    <col min="4102" max="4102" width="9.109375" style="453"/>
    <col min="4103" max="4103" width="100.5546875" style="453" customWidth="1"/>
    <col min="4104" max="4352" width="9.109375" style="453"/>
    <col min="4353" max="4353" width="11" style="453" customWidth="1"/>
    <col min="4354" max="4354" width="6.5546875" style="453" customWidth="1"/>
    <col min="4355" max="4355" width="26.5546875" style="453" customWidth="1"/>
    <col min="4356" max="4356" width="12.44140625" style="453" customWidth="1"/>
    <col min="4357" max="4357" width="14.5546875" style="453" customWidth="1"/>
    <col min="4358" max="4358" width="9.109375" style="453"/>
    <col min="4359" max="4359" width="100.5546875" style="453" customWidth="1"/>
    <col min="4360" max="4608" width="9.109375" style="453"/>
    <col min="4609" max="4609" width="11" style="453" customWidth="1"/>
    <col min="4610" max="4610" width="6.5546875" style="453" customWidth="1"/>
    <col min="4611" max="4611" width="26.5546875" style="453" customWidth="1"/>
    <col min="4612" max="4612" width="12.44140625" style="453" customWidth="1"/>
    <col min="4613" max="4613" width="14.5546875" style="453" customWidth="1"/>
    <col min="4614" max="4614" width="9.109375" style="453"/>
    <col min="4615" max="4615" width="100.5546875" style="453" customWidth="1"/>
    <col min="4616" max="4864" width="9.109375" style="453"/>
    <col min="4865" max="4865" width="11" style="453" customWidth="1"/>
    <col min="4866" max="4866" width="6.5546875" style="453" customWidth="1"/>
    <col min="4867" max="4867" width="26.5546875" style="453" customWidth="1"/>
    <col min="4868" max="4868" width="12.44140625" style="453" customWidth="1"/>
    <col min="4869" max="4869" width="14.5546875" style="453" customWidth="1"/>
    <col min="4870" max="4870" width="9.109375" style="453"/>
    <col min="4871" max="4871" width="100.5546875" style="453" customWidth="1"/>
    <col min="4872" max="5120" width="9.109375" style="453"/>
    <col min="5121" max="5121" width="11" style="453" customWidth="1"/>
    <col min="5122" max="5122" width="6.5546875" style="453" customWidth="1"/>
    <col min="5123" max="5123" width="26.5546875" style="453" customWidth="1"/>
    <col min="5124" max="5124" width="12.44140625" style="453" customWidth="1"/>
    <col min="5125" max="5125" width="14.5546875" style="453" customWidth="1"/>
    <col min="5126" max="5126" width="9.109375" style="453"/>
    <col min="5127" max="5127" width="100.5546875" style="453" customWidth="1"/>
    <col min="5128" max="5376" width="9.109375" style="453"/>
    <col min="5377" max="5377" width="11" style="453" customWidth="1"/>
    <col min="5378" max="5378" width="6.5546875" style="453" customWidth="1"/>
    <col min="5379" max="5379" width="26.5546875" style="453" customWidth="1"/>
    <col min="5380" max="5380" width="12.44140625" style="453" customWidth="1"/>
    <col min="5381" max="5381" width="14.5546875" style="453" customWidth="1"/>
    <col min="5382" max="5382" width="9.109375" style="453"/>
    <col min="5383" max="5383" width="100.5546875" style="453" customWidth="1"/>
    <col min="5384" max="5632" width="9.109375" style="453"/>
    <col min="5633" max="5633" width="11" style="453" customWidth="1"/>
    <col min="5634" max="5634" width="6.5546875" style="453" customWidth="1"/>
    <col min="5635" max="5635" width="26.5546875" style="453" customWidth="1"/>
    <col min="5636" max="5636" width="12.44140625" style="453" customWidth="1"/>
    <col min="5637" max="5637" width="14.5546875" style="453" customWidth="1"/>
    <col min="5638" max="5638" width="9.109375" style="453"/>
    <col min="5639" max="5639" width="100.5546875" style="453" customWidth="1"/>
    <col min="5640" max="5888" width="9.109375" style="453"/>
    <col min="5889" max="5889" width="11" style="453" customWidth="1"/>
    <col min="5890" max="5890" width="6.5546875" style="453" customWidth="1"/>
    <col min="5891" max="5891" width="26.5546875" style="453" customWidth="1"/>
    <col min="5892" max="5892" width="12.44140625" style="453" customWidth="1"/>
    <col min="5893" max="5893" width="14.5546875" style="453" customWidth="1"/>
    <col min="5894" max="5894" width="9.109375" style="453"/>
    <col min="5895" max="5895" width="100.5546875" style="453" customWidth="1"/>
    <col min="5896" max="6144" width="9.109375" style="453"/>
    <col min="6145" max="6145" width="11" style="453" customWidth="1"/>
    <col min="6146" max="6146" width="6.5546875" style="453" customWidth="1"/>
    <col min="6147" max="6147" width="26.5546875" style="453" customWidth="1"/>
    <col min="6148" max="6148" width="12.44140625" style="453" customWidth="1"/>
    <col min="6149" max="6149" width="14.5546875" style="453" customWidth="1"/>
    <col min="6150" max="6150" width="9.109375" style="453"/>
    <col min="6151" max="6151" width="100.5546875" style="453" customWidth="1"/>
    <col min="6152" max="6400" width="9.109375" style="453"/>
    <col min="6401" max="6401" width="11" style="453" customWidth="1"/>
    <col min="6402" max="6402" width="6.5546875" style="453" customWidth="1"/>
    <col min="6403" max="6403" width="26.5546875" style="453" customWidth="1"/>
    <col min="6404" max="6404" width="12.44140625" style="453" customWidth="1"/>
    <col min="6405" max="6405" width="14.5546875" style="453" customWidth="1"/>
    <col min="6406" max="6406" width="9.109375" style="453"/>
    <col min="6407" max="6407" width="100.5546875" style="453" customWidth="1"/>
    <col min="6408" max="6656" width="9.109375" style="453"/>
    <col min="6657" max="6657" width="11" style="453" customWidth="1"/>
    <col min="6658" max="6658" width="6.5546875" style="453" customWidth="1"/>
    <col min="6659" max="6659" width="26.5546875" style="453" customWidth="1"/>
    <col min="6660" max="6660" width="12.44140625" style="453" customWidth="1"/>
    <col min="6661" max="6661" width="14.5546875" style="453" customWidth="1"/>
    <col min="6662" max="6662" width="9.109375" style="453"/>
    <col min="6663" max="6663" width="100.5546875" style="453" customWidth="1"/>
    <col min="6664" max="6912" width="9.109375" style="453"/>
    <col min="6913" max="6913" width="11" style="453" customWidth="1"/>
    <col min="6914" max="6914" width="6.5546875" style="453" customWidth="1"/>
    <col min="6915" max="6915" width="26.5546875" style="453" customWidth="1"/>
    <col min="6916" max="6916" width="12.44140625" style="453" customWidth="1"/>
    <col min="6917" max="6917" width="14.5546875" style="453" customWidth="1"/>
    <col min="6918" max="6918" width="9.109375" style="453"/>
    <col min="6919" max="6919" width="100.5546875" style="453" customWidth="1"/>
    <col min="6920" max="7168" width="9.109375" style="453"/>
    <col min="7169" max="7169" width="11" style="453" customWidth="1"/>
    <col min="7170" max="7170" width="6.5546875" style="453" customWidth="1"/>
    <col min="7171" max="7171" width="26.5546875" style="453" customWidth="1"/>
    <col min="7172" max="7172" width="12.44140625" style="453" customWidth="1"/>
    <col min="7173" max="7173" width="14.5546875" style="453" customWidth="1"/>
    <col min="7174" max="7174" width="9.109375" style="453"/>
    <col min="7175" max="7175" width="100.5546875" style="453" customWidth="1"/>
    <col min="7176" max="7424" width="9.109375" style="453"/>
    <col min="7425" max="7425" width="11" style="453" customWidth="1"/>
    <col min="7426" max="7426" width="6.5546875" style="453" customWidth="1"/>
    <col min="7427" max="7427" width="26.5546875" style="453" customWidth="1"/>
    <col min="7428" max="7428" width="12.44140625" style="453" customWidth="1"/>
    <col min="7429" max="7429" width="14.5546875" style="453" customWidth="1"/>
    <col min="7430" max="7430" width="9.109375" style="453"/>
    <col min="7431" max="7431" width="100.5546875" style="453" customWidth="1"/>
    <col min="7432" max="7680" width="9.109375" style="453"/>
    <col min="7681" max="7681" width="11" style="453" customWidth="1"/>
    <col min="7682" max="7682" width="6.5546875" style="453" customWidth="1"/>
    <col min="7683" max="7683" width="26.5546875" style="453" customWidth="1"/>
    <col min="7684" max="7684" width="12.44140625" style="453" customWidth="1"/>
    <col min="7685" max="7685" width="14.5546875" style="453" customWidth="1"/>
    <col min="7686" max="7686" width="9.109375" style="453"/>
    <col min="7687" max="7687" width="100.5546875" style="453" customWidth="1"/>
    <col min="7688" max="7936" width="9.109375" style="453"/>
    <col min="7937" max="7937" width="11" style="453" customWidth="1"/>
    <col min="7938" max="7938" width="6.5546875" style="453" customWidth="1"/>
    <col min="7939" max="7939" width="26.5546875" style="453" customWidth="1"/>
    <col min="7940" max="7940" width="12.44140625" style="453" customWidth="1"/>
    <col min="7941" max="7941" width="14.5546875" style="453" customWidth="1"/>
    <col min="7942" max="7942" width="9.109375" style="453"/>
    <col min="7943" max="7943" width="100.5546875" style="453" customWidth="1"/>
    <col min="7944" max="8192" width="9.109375" style="453"/>
    <col min="8193" max="8193" width="11" style="453" customWidth="1"/>
    <col min="8194" max="8194" width="6.5546875" style="453" customWidth="1"/>
    <col min="8195" max="8195" width="26.5546875" style="453" customWidth="1"/>
    <col min="8196" max="8196" width="12.44140625" style="453" customWidth="1"/>
    <col min="8197" max="8197" width="14.5546875" style="453" customWidth="1"/>
    <col min="8198" max="8198" width="9.109375" style="453"/>
    <col min="8199" max="8199" width="100.5546875" style="453" customWidth="1"/>
    <col min="8200" max="8448" width="9.109375" style="453"/>
    <col min="8449" max="8449" width="11" style="453" customWidth="1"/>
    <col min="8450" max="8450" width="6.5546875" style="453" customWidth="1"/>
    <col min="8451" max="8451" width="26.5546875" style="453" customWidth="1"/>
    <col min="8452" max="8452" width="12.44140625" style="453" customWidth="1"/>
    <col min="8453" max="8453" width="14.5546875" style="453" customWidth="1"/>
    <col min="8454" max="8454" width="9.109375" style="453"/>
    <col min="8455" max="8455" width="100.5546875" style="453" customWidth="1"/>
    <col min="8456" max="8704" width="9.109375" style="453"/>
    <col min="8705" max="8705" width="11" style="453" customWidth="1"/>
    <col min="8706" max="8706" width="6.5546875" style="453" customWidth="1"/>
    <col min="8707" max="8707" width="26.5546875" style="453" customWidth="1"/>
    <col min="8708" max="8708" width="12.44140625" style="453" customWidth="1"/>
    <col min="8709" max="8709" width="14.5546875" style="453" customWidth="1"/>
    <col min="8710" max="8710" width="9.109375" style="453"/>
    <col min="8711" max="8711" width="100.5546875" style="453" customWidth="1"/>
    <col min="8712" max="8960" width="9.109375" style="453"/>
    <col min="8961" max="8961" width="11" style="453" customWidth="1"/>
    <col min="8962" max="8962" width="6.5546875" style="453" customWidth="1"/>
    <col min="8963" max="8963" width="26.5546875" style="453" customWidth="1"/>
    <col min="8964" max="8964" width="12.44140625" style="453" customWidth="1"/>
    <col min="8965" max="8965" width="14.5546875" style="453" customWidth="1"/>
    <col min="8966" max="8966" width="9.109375" style="453"/>
    <col min="8967" max="8967" width="100.5546875" style="453" customWidth="1"/>
    <col min="8968" max="9216" width="9.109375" style="453"/>
    <col min="9217" max="9217" width="11" style="453" customWidth="1"/>
    <col min="9218" max="9218" width="6.5546875" style="453" customWidth="1"/>
    <col min="9219" max="9219" width="26.5546875" style="453" customWidth="1"/>
    <col min="9220" max="9220" width="12.44140625" style="453" customWidth="1"/>
    <col min="9221" max="9221" width="14.5546875" style="453" customWidth="1"/>
    <col min="9222" max="9222" width="9.109375" style="453"/>
    <col min="9223" max="9223" width="100.5546875" style="453" customWidth="1"/>
    <col min="9224" max="9472" width="9.109375" style="453"/>
    <col min="9473" max="9473" width="11" style="453" customWidth="1"/>
    <col min="9474" max="9474" width="6.5546875" style="453" customWidth="1"/>
    <col min="9475" max="9475" width="26.5546875" style="453" customWidth="1"/>
    <col min="9476" max="9476" width="12.44140625" style="453" customWidth="1"/>
    <col min="9477" max="9477" width="14.5546875" style="453" customWidth="1"/>
    <col min="9478" max="9478" width="9.109375" style="453"/>
    <col min="9479" max="9479" width="100.5546875" style="453" customWidth="1"/>
    <col min="9480" max="9728" width="9.109375" style="453"/>
    <col min="9729" max="9729" width="11" style="453" customWidth="1"/>
    <col min="9730" max="9730" width="6.5546875" style="453" customWidth="1"/>
    <col min="9731" max="9731" width="26.5546875" style="453" customWidth="1"/>
    <col min="9732" max="9732" width="12.44140625" style="453" customWidth="1"/>
    <col min="9733" max="9733" width="14.5546875" style="453" customWidth="1"/>
    <col min="9734" max="9734" width="9.109375" style="453"/>
    <col min="9735" max="9735" width="100.5546875" style="453" customWidth="1"/>
    <col min="9736" max="9984" width="9.109375" style="453"/>
    <col min="9985" max="9985" width="11" style="453" customWidth="1"/>
    <col min="9986" max="9986" width="6.5546875" style="453" customWidth="1"/>
    <col min="9987" max="9987" width="26.5546875" style="453" customWidth="1"/>
    <col min="9988" max="9988" width="12.44140625" style="453" customWidth="1"/>
    <col min="9989" max="9989" width="14.5546875" style="453" customWidth="1"/>
    <col min="9990" max="9990" width="9.109375" style="453"/>
    <col min="9991" max="9991" width="100.5546875" style="453" customWidth="1"/>
    <col min="9992" max="10240" width="9.109375" style="453"/>
    <col min="10241" max="10241" width="11" style="453" customWidth="1"/>
    <col min="10242" max="10242" width="6.5546875" style="453" customWidth="1"/>
    <col min="10243" max="10243" width="26.5546875" style="453" customWidth="1"/>
    <col min="10244" max="10244" width="12.44140625" style="453" customWidth="1"/>
    <col min="10245" max="10245" width="14.5546875" style="453" customWidth="1"/>
    <col min="10246" max="10246" width="9.109375" style="453"/>
    <col min="10247" max="10247" width="100.5546875" style="453" customWidth="1"/>
    <col min="10248" max="10496" width="9.109375" style="453"/>
    <col min="10497" max="10497" width="11" style="453" customWidth="1"/>
    <col min="10498" max="10498" width="6.5546875" style="453" customWidth="1"/>
    <col min="10499" max="10499" width="26.5546875" style="453" customWidth="1"/>
    <col min="10500" max="10500" width="12.44140625" style="453" customWidth="1"/>
    <col min="10501" max="10501" width="14.5546875" style="453" customWidth="1"/>
    <col min="10502" max="10502" width="9.109375" style="453"/>
    <col min="10503" max="10503" width="100.5546875" style="453" customWidth="1"/>
    <col min="10504" max="10752" width="9.109375" style="453"/>
    <col min="10753" max="10753" width="11" style="453" customWidth="1"/>
    <col min="10754" max="10754" width="6.5546875" style="453" customWidth="1"/>
    <col min="10755" max="10755" width="26.5546875" style="453" customWidth="1"/>
    <col min="10756" max="10756" width="12.44140625" style="453" customWidth="1"/>
    <col min="10757" max="10757" width="14.5546875" style="453" customWidth="1"/>
    <col min="10758" max="10758" width="9.109375" style="453"/>
    <col min="10759" max="10759" width="100.5546875" style="453" customWidth="1"/>
    <col min="10760" max="11008" width="9.109375" style="453"/>
    <col min="11009" max="11009" width="11" style="453" customWidth="1"/>
    <col min="11010" max="11010" width="6.5546875" style="453" customWidth="1"/>
    <col min="11011" max="11011" width="26.5546875" style="453" customWidth="1"/>
    <col min="11012" max="11012" width="12.44140625" style="453" customWidth="1"/>
    <col min="11013" max="11013" width="14.5546875" style="453" customWidth="1"/>
    <col min="11014" max="11014" width="9.109375" style="453"/>
    <col min="11015" max="11015" width="100.5546875" style="453" customWidth="1"/>
    <col min="11016" max="11264" width="9.109375" style="453"/>
    <col min="11265" max="11265" width="11" style="453" customWidth="1"/>
    <col min="11266" max="11266" width="6.5546875" style="453" customWidth="1"/>
    <col min="11267" max="11267" width="26.5546875" style="453" customWidth="1"/>
    <col min="11268" max="11268" width="12.44140625" style="453" customWidth="1"/>
    <col min="11269" max="11269" width="14.5546875" style="453" customWidth="1"/>
    <col min="11270" max="11270" width="9.109375" style="453"/>
    <col min="11271" max="11271" width="100.5546875" style="453" customWidth="1"/>
    <col min="11272" max="11520" width="9.109375" style="453"/>
    <col min="11521" max="11521" width="11" style="453" customWidth="1"/>
    <col min="11522" max="11522" width="6.5546875" style="453" customWidth="1"/>
    <col min="11523" max="11523" width="26.5546875" style="453" customWidth="1"/>
    <col min="11524" max="11524" width="12.44140625" style="453" customWidth="1"/>
    <col min="11525" max="11525" width="14.5546875" style="453" customWidth="1"/>
    <col min="11526" max="11526" width="9.109375" style="453"/>
    <col min="11527" max="11527" width="100.5546875" style="453" customWidth="1"/>
    <col min="11528" max="11776" width="9.109375" style="453"/>
    <col min="11777" max="11777" width="11" style="453" customWidth="1"/>
    <col min="11778" max="11778" width="6.5546875" style="453" customWidth="1"/>
    <col min="11779" max="11779" width="26.5546875" style="453" customWidth="1"/>
    <col min="11780" max="11780" width="12.44140625" style="453" customWidth="1"/>
    <col min="11781" max="11781" width="14.5546875" style="453" customWidth="1"/>
    <col min="11782" max="11782" width="9.109375" style="453"/>
    <col min="11783" max="11783" width="100.5546875" style="453" customWidth="1"/>
    <col min="11784" max="12032" width="9.109375" style="453"/>
    <col min="12033" max="12033" width="11" style="453" customWidth="1"/>
    <col min="12034" max="12034" width="6.5546875" style="453" customWidth="1"/>
    <col min="12035" max="12035" width="26.5546875" style="453" customWidth="1"/>
    <col min="12036" max="12036" width="12.44140625" style="453" customWidth="1"/>
    <col min="12037" max="12037" width="14.5546875" style="453" customWidth="1"/>
    <col min="12038" max="12038" width="9.109375" style="453"/>
    <col min="12039" max="12039" width="100.5546875" style="453" customWidth="1"/>
    <col min="12040" max="12288" width="9.109375" style="453"/>
    <col min="12289" max="12289" width="11" style="453" customWidth="1"/>
    <col min="12290" max="12290" width="6.5546875" style="453" customWidth="1"/>
    <col min="12291" max="12291" width="26.5546875" style="453" customWidth="1"/>
    <col min="12292" max="12292" width="12.44140625" style="453" customWidth="1"/>
    <col min="12293" max="12293" width="14.5546875" style="453" customWidth="1"/>
    <col min="12294" max="12294" width="9.109375" style="453"/>
    <col min="12295" max="12295" width="100.5546875" style="453" customWidth="1"/>
    <col min="12296" max="12544" width="9.109375" style="453"/>
    <col min="12545" max="12545" width="11" style="453" customWidth="1"/>
    <col min="12546" max="12546" width="6.5546875" style="453" customWidth="1"/>
    <col min="12547" max="12547" width="26.5546875" style="453" customWidth="1"/>
    <col min="12548" max="12548" width="12.44140625" style="453" customWidth="1"/>
    <col min="12549" max="12549" width="14.5546875" style="453" customWidth="1"/>
    <col min="12550" max="12550" width="9.109375" style="453"/>
    <col min="12551" max="12551" width="100.5546875" style="453" customWidth="1"/>
    <col min="12552" max="12800" width="9.109375" style="453"/>
    <col min="12801" max="12801" width="11" style="453" customWidth="1"/>
    <col min="12802" max="12802" width="6.5546875" style="453" customWidth="1"/>
    <col min="12803" max="12803" width="26.5546875" style="453" customWidth="1"/>
    <col min="12804" max="12804" width="12.44140625" style="453" customWidth="1"/>
    <col min="12805" max="12805" width="14.5546875" style="453" customWidth="1"/>
    <col min="12806" max="12806" width="9.109375" style="453"/>
    <col min="12807" max="12807" width="100.5546875" style="453" customWidth="1"/>
    <col min="12808" max="13056" width="9.109375" style="453"/>
    <col min="13057" max="13057" width="11" style="453" customWidth="1"/>
    <col min="13058" max="13058" width="6.5546875" style="453" customWidth="1"/>
    <col min="13059" max="13059" width="26.5546875" style="453" customWidth="1"/>
    <col min="13060" max="13060" width="12.44140625" style="453" customWidth="1"/>
    <col min="13061" max="13061" width="14.5546875" style="453" customWidth="1"/>
    <col min="13062" max="13062" width="9.109375" style="453"/>
    <col min="13063" max="13063" width="100.5546875" style="453" customWidth="1"/>
    <col min="13064" max="13312" width="9.109375" style="453"/>
    <col min="13313" max="13313" width="11" style="453" customWidth="1"/>
    <col min="13314" max="13314" width="6.5546875" style="453" customWidth="1"/>
    <col min="13315" max="13315" width="26.5546875" style="453" customWidth="1"/>
    <col min="13316" max="13316" width="12.44140625" style="453" customWidth="1"/>
    <col min="13317" max="13317" width="14.5546875" style="453" customWidth="1"/>
    <col min="13318" max="13318" width="9.109375" style="453"/>
    <col min="13319" max="13319" width="100.5546875" style="453" customWidth="1"/>
    <col min="13320" max="13568" width="9.109375" style="453"/>
    <col min="13569" max="13569" width="11" style="453" customWidth="1"/>
    <col min="13570" max="13570" width="6.5546875" style="453" customWidth="1"/>
    <col min="13571" max="13571" width="26.5546875" style="453" customWidth="1"/>
    <col min="13572" max="13572" width="12.44140625" style="453" customWidth="1"/>
    <col min="13573" max="13573" width="14.5546875" style="453" customWidth="1"/>
    <col min="13574" max="13574" width="9.109375" style="453"/>
    <col min="13575" max="13575" width="100.5546875" style="453" customWidth="1"/>
    <col min="13576" max="13824" width="9.109375" style="453"/>
    <col min="13825" max="13825" width="11" style="453" customWidth="1"/>
    <col min="13826" max="13826" width="6.5546875" style="453" customWidth="1"/>
    <col min="13827" max="13827" width="26.5546875" style="453" customWidth="1"/>
    <col min="13828" max="13828" width="12.44140625" style="453" customWidth="1"/>
    <col min="13829" max="13829" width="14.5546875" style="453" customWidth="1"/>
    <col min="13830" max="13830" width="9.109375" style="453"/>
    <col min="13831" max="13831" width="100.5546875" style="453" customWidth="1"/>
    <col min="13832" max="14080" width="9.109375" style="453"/>
    <col min="14081" max="14081" width="11" style="453" customWidth="1"/>
    <col min="14082" max="14082" width="6.5546875" style="453" customWidth="1"/>
    <col min="14083" max="14083" width="26.5546875" style="453" customWidth="1"/>
    <col min="14084" max="14084" width="12.44140625" style="453" customWidth="1"/>
    <col min="14085" max="14085" width="14.5546875" style="453" customWidth="1"/>
    <col min="14086" max="14086" width="9.109375" style="453"/>
    <col min="14087" max="14087" width="100.5546875" style="453" customWidth="1"/>
    <col min="14088" max="14336" width="9.109375" style="453"/>
    <col min="14337" max="14337" width="11" style="453" customWidth="1"/>
    <col min="14338" max="14338" width="6.5546875" style="453" customWidth="1"/>
    <col min="14339" max="14339" width="26.5546875" style="453" customWidth="1"/>
    <col min="14340" max="14340" width="12.44140625" style="453" customWidth="1"/>
    <col min="14341" max="14341" width="14.5546875" style="453" customWidth="1"/>
    <col min="14342" max="14342" width="9.109375" style="453"/>
    <col min="14343" max="14343" width="100.5546875" style="453" customWidth="1"/>
    <col min="14344" max="14592" width="9.109375" style="453"/>
    <col min="14593" max="14593" width="11" style="453" customWidth="1"/>
    <col min="14594" max="14594" width="6.5546875" style="453" customWidth="1"/>
    <col min="14595" max="14595" width="26.5546875" style="453" customWidth="1"/>
    <col min="14596" max="14596" width="12.44140625" style="453" customWidth="1"/>
    <col min="14597" max="14597" width="14.5546875" style="453" customWidth="1"/>
    <col min="14598" max="14598" width="9.109375" style="453"/>
    <col min="14599" max="14599" width="100.5546875" style="453" customWidth="1"/>
    <col min="14600" max="14848" width="9.109375" style="453"/>
    <col min="14849" max="14849" width="11" style="453" customWidth="1"/>
    <col min="14850" max="14850" width="6.5546875" style="453" customWidth="1"/>
    <col min="14851" max="14851" width="26.5546875" style="453" customWidth="1"/>
    <col min="14852" max="14852" width="12.44140625" style="453" customWidth="1"/>
    <col min="14853" max="14853" width="14.5546875" style="453" customWidth="1"/>
    <col min="14854" max="14854" width="9.109375" style="453"/>
    <col min="14855" max="14855" width="100.5546875" style="453" customWidth="1"/>
    <col min="14856" max="15104" width="9.109375" style="453"/>
    <col min="15105" max="15105" width="11" style="453" customWidth="1"/>
    <col min="15106" max="15106" width="6.5546875" style="453" customWidth="1"/>
    <col min="15107" max="15107" width="26.5546875" style="453" customWidth="1"/>
    <col min="15108" max="15108" width="12.44140625" style="453" customWidth="1"/>
    <col min="15109" max="15109" width="14.5546875" style="453" customWidth="1"/>
    <col min="15110" max="15110" width="9.109375" style="453"/>
    <col min="15111" max="15111" width="100.5546875" style="453" customWidth="1"/>
    <col min="15112" max="15360" width="9.109375" style="453"/>
    <col min="15361" max="15361" width="11" style="453" customWidth="1"/>
    <col min="15362" max="15362" width="6.5546875" style="453" customWidth="1"/>
    <col min="15363" max="15363" width="26.5546875" style="453" customWidth="1"/>
    <col min="15364" max="15364" width="12.44140625" style="453" customWidth="1"/>
    <col min="15365" max="15365" width="14.5546875" style="453" customWidth="1"/>
    <col min="15366" max="15366" width="9.109375" style="453"/>
    <col min="15367" max="15367" width="100.5546875" style="453" customWidth="1"/>
    <col min="15368" max="15616" width="9.109375" style="453"/>
    <col min="15617" max="15617" width="11" style="453" customWidth="1"/>
    <col min="15618" max="15618" width="6.5546875" style="453" customWidth="1"/>
    <col min="15619" max="15619" width="26.5546875" style="453" customWidth="1"/>
    <col min="15620" max="15620" width="12.44140625" style="453" customWidth="1"/>
    <col min="15621" max="15621" width="14.5546875" style="453" customWidth="1"/>
    <col min="15622" max="15622" width="9.109375" style="453"/>
    <col min="15623" max="15623" width="100.5546875" style="453" customWidth="1"/>
    <col min="15624" max="15872" width="9.109375" style="453"/>
    <col min="15873" max="15873" width="11" style="453" customWidth="1"/>
    <col min="15874" max="15874" width="6.5546875" style="453" customWidth="1"/>
    <col min="15875" max="15875" width="26.5546875" style="453" customWidth="1"/>
    <col min="15876" max="15876" width="12.44140625" style="453" customWidth="1"/>
    <col min="15877" max="15877" width="14.5546875" style="453" customWidth="1"/>
    <col min="15878" max="15878" width="9.109375" style="453"/>
    <col min="15879" max="15879" width="100.5546875" style="453" customWidth="1"/>
    <col min="15880" max="16128" width="9.109375" style="453"/>
    <col min="16129" max="16129" width="11" style="453" customWidth="1"/>
    <col min="16130" max="16130" width="6.5546875" style="453" customWidth="1"/>
    <col min="16131" max="16131" width="26.5546875" style="453" customWidth="1"/>
    <col min="16132" max="16132" width="12.44140625" style="453" customWidth="1"/>
    <col min="16133" max="16133" width="14.5546875" style="453" customWidth="1"/>
    <col min="16134" max="16134" width="9.109375" style="453"/>
    <col min="16135" max="16135" width="100.5546875" style="453" customWidth="1"/>
    <col min="16136" max="16384" width="9.109375" style="453"/>
  </cols>
  <sheetData>
    <row r="1" spans="2:10" ht="14.25" customHeight="1">
      <c r="B1" s="578" t="s">
        <v>379</v>
      </c>
    </row>
    <row r="3" spans="2:10" s="451" customFormat="1" ht="21" customHeight="1">
      <c r="B3" s="465" t="s">
        <v>14</v>
      </c>
      <c r="C3" s="466" t="s">
        <v>344</v>
      </c>
      <c r="D3" s="627" t="s">
        <v>1</v>
      </c>
      <c r="E3" s="467" t="s">
        <v>6</v>
      </c>
      <c r="G3" s="468"/>
      <c r="H3" s="452"/>
      <c r="I3" s="452"/>
      <c r="J3" s="452"/>
    </row>
    <row r="4" spans="2:10" ht="12" customHeight="1">
      <c r="B4" s="628">
        <v>1</v>
      </c>
      <c r="C4" s="629" t="s">
        <v>477</v>
      </c>
      <c r="D4" s="630">
        <v>944630</v>
      </c>
      <c r="E4" s="631">
        <v>0.88200664611891122</v>
      </c>
      <c r="F4" s="453"/>
      <c r="G4" s="453"/>
      <c r="H4" s="453"/>
      <c r="I4" s="453"/>
      <c r="J4" s="453"/>
    </row>
    <row r="5" spans="2:10" ht="12" customHeight="1">
      <c r="B5" s="628">
        <v>2</v>
      </c>
      <c r="C5" s="629" t="s">
        <v>478</v>
      </c>
      <c r="D5" s="630">
        <v>45114</v>
      </c>
      <c r="E5" s="631">
        <v>4.2123209968991625E-2</v>
      </c>
      <c r="F5" s="453"/>
      <c r="G5" s="453"/>
      <c r="H5" s="453"/>
      <c r="I5" s="453"/>
      <c r="J5" s="453"/>
    </row>
    <row r="6" spans="2:10" ht="12" customHeight="1">
      <c r="B6" s="628">
        <v>3</v>
      </c>
      <c r="C6" s="629" t="s">
        <v>479</v>
      </c>
      <c r="D6" s="630">
        <v>10109</v>
      </c>
      <c r="E6" s="631">
        <v>9.4388333904450138E-3</v>
      </c>
      <c r="F6" s="453"/>
      <c r="G6" s="453"/>
      <c r="H6" s="453"/>
      <c r="I6" s="453"/>
      <c r="J6" s="453"/>
    </row>
    <row r="7" spans="2:10" ht="12" customHeight="1">
      <c r="B7" s="469">
        <v>4</v>
      </c>
      <c r="C7" s="470" t="s">
        <v>480</v>
      </c>
      <c r="D7" s="471">
        <v>9708</v>
      </c>
      <c r="E7" s="631">
        <v>9.0644173067998997E-3</v>
      </c>
      <c r="F7" s="453" t="s">
        <v>387</v>
      </c>
      <c r="G7" s="453"/>
      <c r="H7" s="453"/>
      <c r="I7" s="453"/>
      <c r="J7" s="453"/>
    </row>
    <row r="8" spans="2:10" ht="12" customHeight="1">
      <c r="B8" s="628">
        <v>5</v>
      </c>
      <c r="C8" s="629" t="s">
        <v>481</v>
      </c>
      <c r="D8" s="630">
        <v>5916</v>
      </c>
      <c r="E8" s="631">
        <v>5.5238043661957363E-3</v>
      </c>
      <c r="F8" s="453"/>
      <c r="G8" s="453"/>
      <c r="H8" s="453"/>
      <c r="I8" s="453"/>
      <c r="J8" s="453"/>
    </row>
    <row r="9" spans="2:10" ht="12" customHeight="1">
      <c r="B9" s="628">
        <v>6</v>
      </c>
      <c r="C9" s="629" t="s">
        <v>482</v>
      </c>
      <c r="D9" s="630">
        <v>5574</v>
      </c>
      <c r="E9" s="632">
        <v>5.2044769332615006E-3</v>
      </c>
      <c r="F9" s="453"/>
      <c r="G9" s="453"/>
      <c r="H9" s="453"/>
      <c r="I9" s="453"/>
      <c r="J9" s="453"/>
    </row>
    <row r="10" spans="2:10" ht="12" customHeight="1">
      <c r="B10" s="628">
        <v>7</v>
      </c>
      <c r="C10" s="629" t="s">
        <v>483</v>
      </c>
      <c r="D10" s="630">
        <v>4929</v>
      </c>
      <c r="E10" s="632" t="s">
        <v>458</v>
      </c>
      <c r="F10" s="453"/>
      <c r="G10" s="453"/>
      <c r="H10" s="453"/>
      <c r="I10" s="453"/>
      <c r="J10" s="453"/>
    </row>
    <row r="11" spans="2:10" ht="12" customHeight="1">
      <c r="B11" s="628">
        <v>8</v>
      </c>
      <c r="C11" s="629" t="s">
        <v>484</v>
      </c>
      <c r="D11" s="630">
        <v>4293</v>
      </c>
      <c r="E11" s="632" t="s">
        <v>458</v>
      </c>
      <c r="F11" s="453"/>
      <c r="G11" s="453"/>
      <c r="H11" s="453"/>
      <c r="I11" s="453"/>
      <c r="J11" s="453"/>
    </row>
    <row r="12" spans="2:10" ht="12" customHeight="1">
      <c r="B12" s="469">
        <v>9</v>
      </c>
      <c r="C12" s="470" t="s">
        <v>485</v>
      </c>
      <c r="D12" s="471">
        <v>3073</v>
      </c>
      <c r="E12" s="632" t="s">
        <v>458</v>
      </c>
      <c r="F12" s="453"/>
      <c r="G12" s="453"/>
      <c r="H12" s="453"/>
      <c r="I12" s="453"/>
      <c r="J12" s="453"/>
    </row>
    <row r="13" spans="2:10" ht="12" customHeight="1">
      <c r="B13" s="633">
        <v>10</v>
      </c>
      <c r="C13" s="634" t="s">
        <v>486</v>
      </c>
      <c r="D13" s="635">
        <v>2508</v>
      </c>
      <c r="E13" s="636" t="s">
        <v>458</v>
      </c>
      <c r="F13" s="453"/>
      <c r="G13" s="453"/>
      <c r="H13" s="453"/>
      <c r="I13" s="453"/>
      <c r="J13" s="453"/>
    </row>
    <row r="14" spans="2:10" ht="11.1" customHeight="1">
      <c r="C14" s="472"/>
      <c r="D14" s="459"/>
      <c r="F14" s="453"/>
      <c r="I14" s="453"/>
      <c r="J14" s="453"/>
    </row>
    <row r="15" spans="2:10" ht="15.6">
      <c r="B15" s="579" t="s">
        <v>475</v>
      </c>
      <c r="C15" s="472"/>
      <c r="D15" s="459"/>
      <c r="F15" s="453"/>
      <c r="I15" s="453"/>
      <c r="J15" s="453"/>
    </row>
    <row r="16" spans="2:10" ht="15" customHeight="1">
      <c r="B16" s="580" t="s">
        <v>380</v>
      </c>
      <c r="C16" s="472"/>
      <c r="D16" s="459"/>
      <c r="F16" s="453"/>
      <c r="I16" s="453"/>
      <c r="J16" s="453"/>
    </row>
    <row r="17" spans="3:10" ht="11.1" customHeight="1">
      <c r="C17" s="472"/>
      <c r="D17" s="459"/>
      <c r="F17" s="453"/>
      <c r="I17" s="453"/>
      <c r="J17" s="453"/>
    </row>
    <row r="18" spans="3:10" ht="11.1" customHeight="1">
      <c r="C18" s="472"/>
      <c r="D18" s="459"/>
      <c r="F18" s="453"/>
      <c r="I18" s="453"/>
      <c r="J18" s="453"/>
    </row>
    <row r="19" spans="3:10" ht="11.1" customHeight="1">
      <c r="C19" s="472"/>
      <c r="D19" s="459"/>
      <c r="F19" s="453"/>
      <c r="I19" s="453"/>
      <c r="J19" s="453"/>
    </row>
    <row r="20" spans="3:10" ht="11.1" customHeight="1">
      <c r="C20" s="472"/>
      <c r="D20" s="459"/>
      <c r="F20" s="453"/>
      <c r="I20" s="453"/>
      <c r="J20" s="453"/>
    </row>
    <row r="21" spans="3:10" ht="11.1" customHeight="1">
      <c r="C21" s="472"/>
      <c r="D21" s="459"/>
      <c r="F21" s="453"/>
      <c r="I21" s="453"/>
      <c r="J21" s="453"/>
    </row>
    <row r="22" spans="3:10" ht="11.1" customHeight="1">
      <c r="C22" s="472"/>
      <c r="D22" s="459"/>
      <c r="F22" s="453"/>
      <c r="I22" s="453"/>
      <c r="J22" s="453"/>
    </row>
    <row r="23" spans="3:10" ht="11.1" customHeight="1">
      <c r="C23" s="472"/>
      <c r="D23" s="459"/>
      <c r="F23" s="453"/>
      <c r="I23" s="453"/>
      <c r="J23" s="453"/>
    </row>
    <row r="24" spans="3:10" ht="11.1" customHeight="1">
      <c r="C24" s="472"/>
      <c r="D24" s="459"/>
      <c r="F24" s="453"/>
      <c r="I24" s="453"/>
      <c r="J24" s="453"/>
    </row>
    <row r="25" spans="3:10" ht="11.1" customHeight="1">
      <c r="C25" s="472"/>
      <c r="D25" s="459"/>
      <c r="F25" s="453"/>
      <c r="I25" s="453"/>
      <c r="J25" s="453"/>
    </row>
    <row r="26" spans="3:10" ht="11.1" customHeight="1">
      <c r="C26" s="472"/>
      <c r="D26" s="459"/>
      <c r="F26" s="453"/>
      <c r="I26" s="453"/>
      <c r="J26" s="453"/>
    </row>
    <row r="27" spans="3:10" ht="11.1" customHeight="1">
      <c r="C27" s="472"/>
      <c r="D27" s="459"/>
      <c r="F27" s="453"/>
      <c r="I27" s="453"/>
      <c r="J27" s="453"/>
    </row>
    <row r="28" spans="3:10" ht="11.1" customHeight="1">
      <c r="C28" s="472"/>
      <c r="D28" s="459"/>
      <c r="F28" s="453"/>
      <c r="I28" s="453"/>
      <c r="J28" s="453"/>
    </row>
    <row r="29" spans="3:10" ht="11.1" customHeight="1">
      <c r="C29" s="472"/>
      <c r="D29" s="459"/>
      <c r="F29" s="453"/>
      <c r="I29" s="453"/>
      <c r="J29" s="453"/>
    </row>
    <row r="30" spans="3:10" ht="11.1" customHeight="1">
      <c r="C30" s="472"/>
      <c r="D30" s="459"/>
      <c r="F30" s="453"/>
      <c r="I30" s="453"/>
      <c r="J30" s="453"/>
    </row>
    <row r="31" spans="3:10" ht="11.1" customHeight="1">
      <c r="C31" s="472"/>
      <c r="D31" s="459"/>
      <c r="F31" s="453"/>
      <c r="I31" s="453"/>
      <c r="J31" s="453"/>
    </row>
    <row r="32" spans="3:10" ht="11.1" customHeight="1">
      <c r="C32" s="472"/>
      <c r="D32" s="459"/>
      <c r="F32" s="453"/>
      <c r="I32" s="453"/>
      <c r="J32" s="453"/>
    </row>
    <row r="33" spans="3:10" ht="11.1" customHeight="1">
      <c r="C33" s="472"/>
      <c r="D33" s="459"/>
      <c r="F33" s="453"/>
      <c r="I33" s="453"/>
      <c r="J33" s="453"/>
    </row>
    <row r="34" spans="3:10" ht="11.1" customHeight="1">
      <c r="C34" s="472"/>
      <c r="D34" s="459"/>
      <c r="F34" s="453"/>
      <c r="I34" s="453"/>
      <c r="J34" s="453"/>
    </row>
    <row r="35" spans="3:10" ht="11.1" customHeight="1">
      <c r="C35" s="472"/>
      <c r="D35" s="459"/>
      <c r="F35" s="453"/>
      <c r="I35" s="453"/>
      <c r="J35" s="453"/>
    </row>
    <row r="36" spans="3:10" ht="11.1" customHeight="1">
      <c r="C36" s="472"/>
      <c r="D36" s="459"/>
      <c r="F36" s="453"/>
      <c r="I36" s="453"/>
      <c r="J36" s="453"/>
    </row>
    <row r="37" spans="3:10" ht="11.1" customHeight="1">
      <c r="C37" s="472"/>
      <c r="D37" s="459"/>
      <c r="F37" s="453"/>
      <c r="I37" s="453"/>
      <c r="J37" s="453"/>
    </row>
    <row r="38" spans="3:10" ht="11.1" customHeight="1">
      <c r="C38" s="472"/>
      <c r="D38" s="459"/>
      <c r="F38" s="453"/>
      <c r="I38" s="453"/>
      <c r="J38" s="453"/>
    </row>
    <row r="39" spans="3:10" ht="11.1" customHeight="1">
      <c r="C39" s="472"/>
      <c r="D39" s="459"/>
      <c r="F39" s="453"/>
      <c r="I39" s="453"/>
      <c r="J39" s="453"/>
    </row>
    <row r="40" spans="3:10" ht="11.1" customHeight="1">
      <c r="C40" s="472"/>
      <c r="D40" s="459"/>
      <c r="F40" s="453"/>
      <c r="I40" s="453"/>
      <c r="J40" s="453"/>
    </row>
    <row r="41" spans="3:10" ht="11.1" customHeight="1">
      <c r="C41" s="472"/>
      <c r="D41" s="459"/>
      <c r="F41" s="453"/>
      <c r="I41" s="453"/>
      <c r="J41" s="453"/>
    </row>
    <row r="42" spans="3:10" ht="11.1" customHeight="1">
      <c r="C42" s="472"/>
      <c r="D42" s="459"/>
      <c r="F42" s="453"/>
      <c r="I42" s="453"/>
      <c r="J42" s="453"/>
    </row>
    <row r="43" spans="3:10" ht="11.1" customHeight="1">
      <c r="C43" s="472"/>
      <c r="D43" s="459"/>
      <c r="F43" s="453"/>
      <c r="I43" s="453"/>
      <c r="J43" s="453"/>
    </row>
    <row r="44" spans="3:10" ht="11.1" customHeight="1">
      <c r="C44" s="472"/>
      <c r="D44" s="459"/>
      <c r="F44" s="453"/>
      <c r="I44" s="453"/>
      <c r="J44" s="453"/>
    </row>
    <row r="45" spans="3:10" ht="11.1" customHeight="1">
      <c r="C45" s="472"/>
      <c r="D45" s="459"/>
      <c r="F45" s="453"/>
      <c r="I45" s="453"/>
      <c r="J45" s="453"/>
    </row>
    <row r="46" spans="3:10" ht="11.1" customHeight="1">
      <c r="C46" s="472"/>
      <c r="D46" s="459"/>
      <c r="F46" s="453"/>
      <c r="I46" s="453"/>
      <c r="J46" s="453"/>
    </row>
    <row r="47" spans="3:10" ht="11.1" customHeight="1">
      <c r="C47" s="472"/>
      <c r="D47" s="459"/>
      <c r="F47" s="453"/>
      <c r="I47" s="453"/>
      <c r="J47" s="453"/>
    </row>
    <row r="48" spans="3:10" ht="11.1" customHeight="1">
      <c r="C48" s="472"/>
      <c r="D48" s="459"/>
      <c r="F48" s="453"/>
      <c r="I48" s="453"/>
      <c r="J48" s="453"/>
    </row>
    <row r="49" spans="3:10" ht="11.1" customHeight="1">
      <c r="C49" s="472"/>
      <c r="D49" s="459"/>
      <c r="F49" s="453"/>
      <c r="I49" s="453"/>
      <c r="J49" s="453"/>
    </row>
    <row r="50" spans="3:10" ht="11.1" customHeight="1">
      <c r="C50" s="472"/>
      <c r="D50" s="459"/>
      <c r="F50" s="453"/>
      <c r="I50" s="453"/>
      <c r="J50" s="453"/>
    </row>
    <row r="51" spans="3:10" ht="11.1" customHeight="1">
      <c r="C51" s="472"/>
      <c r="D51" s="459"/>
      <c r="F51" s="453"/>
      <c r="I51" s="453"/>
      <c r="J51" s="453"/>
    </row>
    <row r="52" spans="3:10" ht="11.1" customHeight="1">
      <c r="C52" s="472"/>
      <c r="D52" s="459"/>
      <c r="F52" s="453"/>
      <c r="I52" s="453"/>
      <c r="J52" s="453"/>
    </row>
    <row r="53" spans="3:10" ht="11.1" customHeight="1">
      <c r="C53" s="472"/>
      <c r="D53" s="459"/>
      <c r="F53" s="453"/>
      <c r="I53" s="453"/>
      <c r="J53" s="453"/>
    </row>
    <row r="54" spans="3:10" ht="11.1" customHeight="1">
      <c r="C54" s="472"/>
      <c r="D54" s="459"/>
      <c r="F54" s="453"/>
      <c r="I54" s="453"/>
      <c r="J54" s="453"/>
    </row>
    <row r="55" spans="3:10" ht="11.1" customHeight="1">
      <c r="C55" s="472"/>
      <c r="D55" s="459"/>
      <c r="F55" s="453"/>
      <c r="I55" s="453"/>
      <c r="J55" s="453"/>
    </row>
    <row r="56" spans="3:10" ht="11.1" customHeight="1">
      <c r="C56" s="472"/>
      <c r="D56" s="459"/>
      <c r="F56" s="453"/>
      <c r="I56" s="453"/>
      <c r="J56" s="453"/>
    </row>
    <row r="57" spans="3:10" ht="11.1" customHeight="1">
      <c r="C57" s="472"/>
      <c r="D57" s="459"/>
    </row>
    <row r="58" spans="3:10" ht="11.1" customHeight="1">
      <c r="C58" s="472"/>
      <c r="D58" s="459"/>
    </row>
    <row r="59" spans="3:10" ht="11.1" customHeight="1">
      <c r="C59" s="472"/>
      <c r="D59" s="459"/>
    </row>
    <row r="60" spans="3:10" ht="11.1" customHeight="1">
      <c r="C60" s="472"/>
      <c r="D60" s="459"/>
    </row>
  </sheetData>
  <pageMargins left="0.75" right="0.75" top="1" bottom="1" header="0.5" footer="0.5"/>
  <pageSetup fitToHeight="1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5</vt:i4>
      </vt:variant>
    </vt:vector>
  </HeadingPairs>
  <TitlesOfParts>
    <vt:vector size="38" baseType="lpstr">
      <vt:lpstr>Pg 4</vt:lpstr>
      <vt:lpstr>Pg 5</vt:lpstr>
      <vt:lpstr>pg 6</vt:lpstr>
      <vt:lpstr>pg 7_top</vt:lpstr>
      <vt:lpstr>pg 7_bottom</vt:lpstr>
      <vt:lpstr>pg 8</vt:lpstr>
      <vt:lpstr>pg 9</vt:lpstr>
      <vt:lpstr>pg 10</vt:lpstr>
      <vt:lpstr>pg 11_top</vt:lpstr>
      <vt:lpstr>pg 11_bottom</vt:lpstr>
      <vt:lpstr>pg 12</vt:lpstr>
      <vt:lpstr>pg 13</vt:lpstr>
      <vt:lpstr>pg 14</vt:lpstr>
      <vt:lpstr>pg 15</vt:lpstr>
      <vt:lpstr>pg 16</vt:lpstr>
      <vt:lpstr>pg 17</vt:lpstr>
      <vt:lpstr>pg 18_top</vt:lpstr>
      <vt:lpstr>pg 18_bottom_a</vt:lpstr>
      <vt:lpstr>pg 18_bottom_b</vt:lpstr>
      <vt:lpstr>pg 19_top</vt:lpstr>
      <vt:lpstr>pg 19_bottom_a</vt:lpstr>
      <vt:lpstr>pg 19_bottom_b</vt:lpstr>
      <vt:lpstr>pg 20</vt:lpstr>
      <vt:lpstr>pg 21-72</vt:lpstr>
      <vt:lpstr>pg 73 - A1</vt:lpstr>
      <vt:lpstr>pg 75 - A3</vt:lpstr>
      <vt:lpstr>pg 76 - A4</vt:lpstr>
      <vt:lpstr>pg 77-78 B1</vt:lpstr>
      <vt:lpstr>pg 79 - B2</vt:lpstr>
      <vt:lpstr>pg 80-85 B3</vt:lpstr>
      <vt:lpstr>pg 86 - C</vt:lpstr>
      <vt:lpstr>pg 87-94 D1</vt:lpstr>
      <vt:lpstr>pg 95-102 D2</vt:lpstr>
      <vt:lpstr>'pg 10'!Print_Area</vt:lpstr>
      <vt:lpstr>'pg 13'!Print_Area</vt:lpstr>
      <vt:lpstr>'pg 18_top'!Print_Area</vt:lpstr>
      <vt:lpstr>'Pg 4'!Print_Area</vt:lpstr>
      <vt:lpstr>'Pg 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2012-04-04T12:54:46Z</dcterms:created>
  <dcterms:modified xsi:type="dcterms:W3CDTF">2014-04-23T18:01:33Z</dcterms:modified>
</cp:coreProperties>
</file>